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Marketing Budget" sheetId="1" r:id="rId1"/>
    <sheet name="Campaign Budget &amp; ROI" sheetId="5" r:id="rId2"/>
    <sheet name="General ROI Calculator" sheetId="6" r:id="rId3"/>
    <sheet name="General ROA Calculator" sheetId="3" r:id="rId4"/>
  </sheets>
  <calcPr calcId="125725"/>
</workbook>
</file>

<file path=xl/calcChain.xml><?xml version="1.0" encoding="utf-8"?>
<calcChain xmlns="http://schemas.openxmlformats.org/spreadsheetml/2006/main">
  <c r="C48" i="1"/>
  <c r="C6" i="3"/>
  <c r="C13" i="6"/>
  <c r="C17" s="1"/>
  <c r="C21" s="1"/>
  <c r="C10"/>
  <c r="K27" i="5"/>
  <c r="K23"/>
  <c r="K19"/>
  <c r="C8"/>
  <c r="C9" s="1"/>
  <c r="C11" s="1"/>
  <c r="O48" i="1"/>
  <c r="D46"/>
  <c r="E46"/>
  <c r="F46"/>
  <c r="G46"/>
  <c r="H46"/>
  <c r="I46"/>
  <c r="J46"/>
  <c r="K46"/>
  <c r="L46"/>
  <c r="M46"/>
  <c r="N46"/>
  <c r="C46"/>
  <c r="O45"/>
  <c r="D40"/>
  <c r="E40"/>
  <c r="F40"/>
  <c r="G40"/>
  <c r="H40"/>
  <c r="I40"/>
  <c r="J40"/>
  <c r="K40"/>
  <c r="L40"/>
  <c r="M40"/>
  <c r="N40"/>
  <c r="C40"/>
  <c r="O39"/>
  <c r="D34"/>
  <c r="E34"/>
  <c r="F34"/>
  <c r="G34"/>
  <c r="H34"/>
  <c r="I34"/>
  <c r="J34"/>
  <c r="K34"/>
  <c r="L34"/>
  <c r="M34"/>
  <c r="N34"/>
  <c r="C34"/>
  <c r="O33"/>
  <c r="D20"/>
  <c r="E20"/>
  <c r="F20"/>
  <c r="G20"/>
  <c r="H20"/>
  <c r="I20"/>
  <c r="J20"/>
  <c r="K20"/>
  <c r="L20"/>
  <c r="M20"/>
  <c r="N20"/>
  <c r="C20"/>
  <c r="O19"/>
  <c r="D14"/>
  <c r="E14"/>
  <c r="F14"/>
  <c r="G14"/>
  <c r="H14"/>
  <c r="I14"/>
  <c r="J14"/>
  <c r="K14"/>
  <c r="L14"/>
  <c r="M14"/>
  <c r="N14"/>
  <c r="C14"/>
  <c r="O13"/>
  <c r="C25" i="5"/>
  <c r="C33"/>
  <c r="C39"/>
  <c r="C23"/>
  <c r="C21"/>
  <c r="C17"/>
  <c r="C19"/>
  <c r="D8"/>
  <c r="D9" s="1"/>
  <c r="D11" s="1"/>
  <c r="E8"/>
  <c r="E9" s="1"/>
  <c r="E11" s="1"/>
  <c r="F8"/>
  <c r="F9" s="1"/>
  <c r="F11" s="1"/>
  <c r="G8"/>
  <c r="G9" s="1"/>
  <c r="G11" s="1"/>
  <c r="H8"/>
  <c r="H9" s="1"/>
  <c r="H11" s="1"/>
  <c r="I8"/>
  <c r="I9" s="1"/>
  <c r="I11" s="1"/>
  <c r="J8"/>
  <c r="J9" s="1"/>
  <c r="J11" s="1"/>
  <c r="K8"/>
  <c r="K9" s="1"/>
  <c r="K11" s="1"/>
  <c r="O44" i="1"/>
  <c r="O43"/>
  <c r="O18"/>
  <c r="O9"/>
  <c r="O10"/>
  <c r="O11"/>
  <c r="O12"/>
  <c r="O17"/>
  <c r="O23"/>
  <c r="O24"/>
  <c r="O25"/>
  <c r="O26"/>
  <c r="O27"/>
  <c r="O28"/>
  <c r="O29"/>
  <c r="O30"/>
  <c r="O31"/>
  <c r="O32"/>
  <c r="O37"/>
  <c r="O38"/>
  <c r="N48" l="1"/>
  <c r="G48"/>
  <c r="D48"/>
  <c r="L48"/>
  <c r="F48"/>
  <c r="E48"/>
  <c r="M48"/>
  <c r="K48"/>
  <c r="H48"/>
  <c r="I48"/>
  <c r="J48"/>
  <c r="C12" i="5"/>
  <c r="K2" s="1"/>
  <c r="O46" i="1"/>
  <c r="O20"/>
  <c r="O8"/>
  <c r="O40"/>
  <c r="O14"/>
  <c r="O34"/>
  <c r="K16" i="5" l="1"/>
  <c r="K15"/>
  <c r="K20" s="1"/>
  <c r="O4" i="1"/>
  <c r="C18" i="6" l="1"/>
  <c r="C14"/>
  <c r="C22"/>
  <c r="C6" s="1"/>
  <c r="K24" i="5"/>
  <c r="K28"/>
  <c r="K3" s="1"/>
  <c r="O5" i="1"/>
</calcChain>
</file>

<file path=xl/sharedStrings.xml><?xml version="1.0" encoding="utf-8"?>
<sst xmlns="http://schemas.openxmlformats.org/spreadsheetml/2006/main" count="191" uniqueCount="114">
  <si>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</si>
  <si>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</si>
  <si>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</si>
  <si>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</si>
  <si>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</si>
  <si>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</si>
  <si>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</si>
  <si>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</si>
  <si>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</si>
  <si>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</si>
  <si>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</si>
  <si>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</si>
  <si>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Staff</t>
  </si>
  <si>
    <t>Salaries</t>
  </si>
  <si>
    <t>Benefits</t>
  </si>
  <si>
    <t>Payroll Taxes</t>
  </si>
  <si>
    <t>Bonus</t>
  </si>
  <si>
    <t>Market Research</t>
  </si>
  <si>
    <t>Primary Research</t>
  </si>
  <si>
    <t>Marketing Communications</t>
  </si>
  <si>
    <t>Events</t>
  </si>
  <si>
    <t>Direct mail</t>
  </si>
  <si>
    <t>Online advertising</t>
  </si>
  <si>
    <t>Offline advertising</t>
  </si>
  <si>
    <t>Public Relations (PR)</t>
  </si>
  <si>
    <t>Collateral</t>
  </si>
  <si>
    <t>Customer Growth and Retention</t>
  </si>
  <si>
    <t>Customer loyalty scheme</t>
  </si>
  <si>
    <t>Expenses</t>
  </si>
  <si>
    <t>Sub Totals</t>
  </si>
  <si>
    <t>Marketing Budget Breakdown</t>
  </si>
  <si>
    <t>Sub Total</t>
  </si>
  <si>
    <t>Budget Remaining</t>
  </si>
  <si>
    <t>Budget Spent</t>
  </si>
  <si>
    <t>Grand Total Spend</t>
  </si>
  <si>
    <t>Secondary Research</t>
  </si>
  <si>
    <t>Brand (Awareness, Branding)</t>
  </si>
  <si>
    <t>E-Media (Videos)</t>
  </si>
  <si>
    <t>Starting Budget</t>
  </si>
  <si>
    <t>Website (SEM, Maintenance, Optimisation)</t>
  </si>
  <si>
    <t>Agencies</t>
  </si>
  <si>
    <t>Email marketing</t>
  </si>
  <si>
    <t>Campaign ROI Calculator</t>
  </si>
  <si>
    <t>Cost per response</t>
  </si>
  <si>
    <t>Number expected to respond</t>
  </si>
  <si>
    <t>Total profit made</t>
  </si>
  <si>
    <t>Profit minus cost of campaign</t>
  </si>
  <si>
    <t>Cost of whole campaign</t>
  </si>
  <si>
    <t>Cost of assets*</t>
  </si>
  <si>
    <t>Profit made**</t>
  </si>
  <si>
    <t>* Assets used in campaign, department of whole organisation depending on what you wish do calculate</t>
  </si>
  <si>
    <t>Person A</t>
  </si>
  <si>
    <t>Person B</t>
  </si>
  <si>
    <t>Person C</t>
  </si>
  <si>
    <t>Person D</t>
  </si>
  <si>
    <t>Person E</t>
  </si>
  <si>
    <t>Person F</t>
  </si>
  <si>
    <t>Person G</t>
  </si>
  <si>
    <t>Person H</t>
  </si>
  <si>
    <t>Person I</t>
  </si>
  <si>
    <t>Hours worked on campaign</t>
  </si>
  <si>
    <t>Cost to campaign</t>
  </si>
  <si>
    <t>Annual Salary</t>
  </si>
  <si>
    <t>Hourly rate</t>
  </si>
  <si>
    <t>Cost to send each email</t>
  </si>
  <si>
    <t>Cost to send each direct mail</t>
  </si>
  <si>
    <t>Number of recipients</t>
  </si>
  <si>
    <t>Cost to send all emails</t>
  </si>
  <si>
    <t>Cost of each direct mail collateral</t>
  </si>
  <si>
    <t>Cost of each direct mail present</t>
  </si>
  <si>
    <t>Cost of 1st place prize</t>
  </si>
  <si>
    <t>Cost of 2nd place prize</t>
  </si>
  <si>
    <t>Cost of 3rd place prize</t>
  </si>
  <si>
    <t>Competition</t>
  </si>
  <si>
    <t>Event Cost</t>
  </si>
  <si>
    <t>Other</t>
  </si>
  <si>
    <t>Total Campaign Cost</t>
  </si>
  <si>
    <t xml:space="preserve">Other </t>
  </si>
  <si>
    <t>Enter values into red boxes</t>
  </si>
  <si>
    <t>Agency 1</t>
  </si>
  <si>
    <t>Agency 2</t>
  </si>
  <si>
    <t>Agency 3</t>
  </si>
  <si>
    <t>Hours worked per year*</t>
  </si>
  <si>
    <t>Top line</t>
  </si>
  <si>
    <t>Cost per conversion</t>
  </si>
  <si>
    <t>Average profit/surplus made on each sale</t>
  </si>
  <si>
    <t>Expected response rate**</t>
  </si>
  <si>
    <t>Expected conversion rate***</t>
  </si>
  <si>
    <t>**Those you expect to respond to your campaign</t>
  </si>
  <si>
    <t>Campaign Budget &amp; ROI</t>
  </si>
  <si>
    <t>ROI</t>
  </si>
  <si>
    <t>***Those you expect to make a sale</t>
  </si>
  <si>
    <t>Total event costs</t>
  </si>
  <si>
    <t>Total cost of communications</t>
  </si>
  <si>
    <t>Total staff cost</t>
  </si>
  <si>
    <t>Total cost of prize</t>
  </si>
  <si>
    <t>* based on working 35 hours, 5 days per week, 48 weeks a year</t>
  </si>
  <si>
    <t>Cost of total direct mail postage</t>
  </si>
  <si>
    <t>Cost of total direct mail collateral</t>
  </si>
  <si>
    <t>Cost of total direct mail 'presents'</t>
  </si>
  <si>
    <t>Food &amp; beverage</t>
  </si>
  <si>
    <t>Venue</t>
  </si>
  <si>
    <t>Accommodation</t>
  </si>
  <si>
    <t>Staff Travel &amp; Expenses</t>
  </si>
  <si>
    <t>Cost per recipient</t>
  </si>
  <si>
    <t>General ROI Calculator</t>
  </si>
  <si>
    <t>Total cost of activity</t>
  </si>
  <si>
    <t>Number expected to convert</t>
  </si>
  <si>
    <t>Profit minus cost of activity</t>
  </si>
  <si>
    <t>Return on assets (ROA)</t>
  </si>
  <si>
    <t>Return on investment (ROI)</t>
  </si>
  <si>
    <t>General ROA Calculator</t>
  </si>
  <si>
    <t>** From a campaign, activity or as an organisation as a whole over a set period of time</t>
  </si>
  <si>
    <t>New business lead generation (purchasing data)</t>
  </si>
</sst>
</file>

<file path=xl/styles.xml><?xml version="1.0" encoding="utf-8"?>
<styleSheet xmlns="http://schemas.openxmlformats.org/spreadsheetml/2006/main">
  <numFmts count="3">
    <numFmt numFmtId="6" formatCode="&quot;£&quot;#,##0;[Red]\-&quot;£&quot;#,##0"/>
    <numFmt numFmtId="164" formatCode="&quot;£&quot;#,##0"/>
    <numFmt numFmtId="165" formatCode="&quot;£&quot;#,##0.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4"/>
      <color rgb="FF006600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FF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0" fontId="0" fillId="0" borderId="5" xfId="0" applyBorder="1"/>
    <xf numFmtId="0" fontId="0" fillId="0" borderId="13" xfId="0" applyBorder="1"/>
    <xf numFmtId="0" fontId="4" fillId="2" borderId="7" xfId="0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5" fillId="0" borderId="0" xfId="0" applyFont="1"/>
    <xf numFmtId="164" fontId="4" fillId="2" borderId="14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0" fontId="0" fillId="0" borderId="19" xfId="0" applyBorder="1"/>
    <xf numFmtId="0" fontId="4" fillId="2" borderId="18" xfId="0" applyFont="1" applyFill="1" applyBorder="1" applyAlignment="1">
      <alignment horizontal="right" vertical="center"/>
    </xf>
    <xf numFmtId="6" fontId="2" fillId="0" borderId="6" xfId="0" applyNumberFormat="1" applyFont="1" applyFill="1" applyBorder="1" applyAlignment="1">
      <alignment horizontal="center"/>
    </xf>
    <xf numFmtId="6" fontId="3" fillId="0" borderId="9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right" vertical="center"/>
    </xf>
    <xf numFmtId="164" fontId="0" fillId="4" borderId="11" xfId="0" applyNumberFormat="1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0" fontId="8" fillId="0" borderId="0" xfId="0" applyFont="1"/>
    <xf numFmtId="0" fontId="0" fillId="0" borderId="17" xfId="0" applyBorder="1"/>
    <xf numFmtId="0" fontId="0" fillId="0" borderId="21" xfId="0" applyBorder="1"/>
    <xf numFmtId="0" fontId="1" fillId="0" borderId="17" xfId="0" applyFont="1" applyFill="1" applyBorder="1"/>
    <xf numFmtId="165" fontId="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8" xfId="0" applyFont="1" applyFill="1" applyBorder="1"/>
    <xf numFmtId="0" fontId="0" fillId="0" borderId="18" xfId="0" applyBorder="1"/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6" fillId="3" borderId="21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0" fillId="0" borderId="18" xfId="0" applyFill="1" applyBorder="1"/>
    <xf numFmtId="0" fontId="0" fillId="0" borderId="0" xfId="0" applyAlignment="1">
      <alignment horizontal="left"/>
    </xf>
    <xf numFmtId="0" fontId="0" fillId="0" borderId="21" xfId="0" applyFont="1" applyBorder="1"/>
    <xf numFmtId="0" fontId="10" fillId="6" borderId="20" xfId="0" applyFont="1" applyFill="1" applyBorder="1"/>
    <xf numFmtId="164" fontId="0" fillId="6" borderId="3" xfId="0" applyNumberFormat="1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164" fontId="0" fillId="6" borderId="12" xfId="0" applyNumberFormat="1" applyFont="1" applyFill="1" applyBorder="1" applyAlignment="1">
      <alignment horizontal="center"/>
    </xf>
    <xf numFmtId="164" fontId="0" fillId="6" borderId="4" xfId="0" applyNumberFormat="1" applyFont="1" applyFill="1" applyBorder="1" applyAlignment="1">
      <alignment horizontal="center"/>
    </xf>
    <xf numFmtId="164" fontId="0" fillId="6" borderId="6" xfId="0" applyNumberFormat="1" applyFont="1" applyFill="1" applyBorder="1" applyAlignment="1">
      <alignment horizontal="center"/>
    </xf>
    <xf numFmtId="164" fontId="0" fillId="6" borderId="9" xfId="0" applyNumberFormat="1" applyFont="1" applyFill="1" applyBorder="1" applyAlignment="1">
      <alignment horizontal="center"/>
    </xf>
    <xf numFmtId="9" fontId="0" fillId="6" borderId="4" xfId="0" applyNumberFormat="1" applyFont="1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6" fontId="2" fillId="6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/>
    </xf>
    <xf numFmtId="0" fontId="1" fillId="2" borderId="21" xfId="0" applyFont="1" applyFill="1" applyBorder="1"/>
    <xf numFmtId="164" fontId="1" fillId="2" borderId="12" xfId="0" applyNumberFormat="1" applyFont="1" applyFill="1" applyBorder="1" applyAlignment="1">
      <alignment horizontal="center"/>
    </xf>
    <xf numFmtId="0" fontId="11" fillId="0" borderId="5" xfId="0" applyFont="1" applyBorder="1"/>
    <xf numFmtId="165" fontId="11" fillId="0" borderId="6" xfId="0" applyNumberFormat="1" applyFont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0" xfId="0" applyFont="1" applyAlignment="1">
      <alignment vertical="center"/>
    </xf>
    <xf numFmtId="0" fontId="1" fillId="0" borderId="17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2" xfId="0" applyFont="1" applyFill="1" applyBorder="1" applyAlignment="1">
      <alignment horizontal="left"/>
    </xf>
    <xf numFmtId="0" fontId="1" fillId="0" borderId="25" xfId="0" applyFont="1" applyFill="1" applyBorder="1" applyAlignment="1">
      <alignment horizontal="left"/>
    </xf>
    <xf numFmtId="0" fontId="1" fillId="0" borderId="26" xfId="0" applyFont="1" applyFill="1" applyBorder="1" applyAlignment="1">
      <alignment horizontal="left"/>
    </xf>
    <xf numFmtId="0" fontId="0" fillId="6" borderId="12" xfId="0" applyFill="1" applyBorder="1" applyAlignment="1">
      <alignment horizontal="center"/>
    </xf>
    <xf numFmtId="0" fontId="11" fillId="0" borderId="18" xfId="0" applyFont="1" applyBorder="1"/>
    <xf numFmtId="165" fontId="11" fillId="0" borderId="9" xfId="0" applyNumberFormat="1" applyFont="1" applyBorder="1" applyAlignment="1">
      <alignment horizontal="center"/>
    </xf>
    <xf numFmtId="164" fontId="0" fillId="6" borderId="9" xfId="0" applyNumberFormat="1" applyFill="1" applyBorder="1" applyAlignment="1">
      <alignment horizontal="center"/>
    </xf>
    <xf numFmtId="164" fontId="12" fillId="5" borderId="12" xfId="0" applyNumberFormat="1" applyFont="1" applyFill="1" applyBorder="1" applyAlignment="1">
      <alignment horizontal="center" vertical="center"/>
    </xf>
    <xf numFmtId="9" fontId="12" fillId="5" borderId="12" xfId="0" applyNumberFormat="1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9" fillId="3" borderId="21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0" fillId="0" borderId="5" xfId="0" applyFont="1" applyBorder="1"/>
    <xf numFmtId="3" fontId="0" fillId="7" borderId="1" xfId="0" applyNumberFormat="1" applyFont="1" applyFill="1" applyBorder="1" applyAlignment="1">
      <alignment horizontal="center"/>
    </xf>
    <xf numFmtId="3" fontId="0" fillId="7" borderId="6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0" fontId="0" fillId="0" borderId="23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165" fontId="0" fillId="0" borderId="9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165" fontId="0" fillId="0" borderId="0" xfId="0" applyNumberFormat="1" applyFont="1" applyFill="1" applyBorder="1" applyAlignment="1">
      <alignment horizontal="center"/>
    </xf>
    <xf numFmtId="0" fontId="0" fillId="0" borderId="24" xfId="0" applyFont="1" applyFill="1" applyBorder="1" applyAlignment="1">
      <alignment horizontal="left"/>
    </xf>
    <xf numFmtId="0" fontId="0" fillId="0" borderId="29" xfId="0" applyFont="1" applyFill="1" applyBorder="1" applyAlignment="1">
      <alignment horizontal="left"/>
    </xf>
    <xf numFmtId="0" fontId="0" fillId="0" borderId="30" xfId="0" applyFont="1" applyFill="1" applyBorder="1" applyAlignment="1">
      <alignment horizontal="left"/>
    </xf>
    <xf numFmtId="1" fontId="0" fillId="0" borderId="6" xfId="0" applyNumberFormat="1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0" fontId="8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9" fontId="1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2" xfId="0" applyFont="1" applyFill="1" applyBorder="1" applyAlignment="1">
      <alignment horizontal="left"/>
    </xf>
    <xf numFmtId="0" fontId="0" fillId="0" borderId="17" xfId="0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0" fillId="0" borderId="17" xfId="0" applyFont="1" applyBorder="1" applyAlignment="1">
      <alignment horizontal="left"/>
    </xf>
    <xf numFmtId="0" fontId="0" fillId="6" borderId="4" xfId="0" applyFont="1" applyFill="1" applyBorder="1" applyAlignment="1">
      <alignment horizontal="center"/>
    </xf>
    <xf numFmtId="0" fontId="0" fillId="0" borderId="24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3" fillId="0" borderId="0" xfId="0" applyFont="1"/>
    <xf numFmtId="0" fontId="0" fillId="0" borderId="0" xfId="0" applyFill="1" applyBorder="1" applyAlignment="1">
      <alignment horizontal="left"/>
    </xf>
    <xf numFmtId="0" fontId="13" fillId="0" borderId="0" xfId="0" applyFont="1" applyAlignment="1">
      <alignment horizontal="left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600"/>
      </font>
      <fill>
        <patternFill>
          <bgColor rgb="FFC5FFC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 val="0"/>
        <color rgb="FFC00000"/>
      </font>
      <fill>
        <patternFill>
          <bgColor rgb="FFFFA7A7"/>
        </patternFill>
      </fill>
    </dxf>
  </dxfs>
  <tableStyles count="0" defaultTableStyle="TableStyleMedium9" defaultPivotStyle="PivotStyleLight16"/>
  <colors>
    <mruColors>
      <color rgb="FF006600"/>
      <color rgb="FFD9FFD9"/>
      <color rgb="FFC5FFC5"/>
      <color rgb="FFFFA7A7"/>
      <color rgb="FFFFC5B7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8"/>
  <sheetViews>
    <sheetView showGridLines="0" tabSelected="1" zoomScaleNormal="100" workbookViewId="0"/>
  </sheetViews>
  <sheetFormatPr defaultRowHeight="15"/>
  <cols>
    <col min="1" max="1" width="8.28515625" customWidth="1"/>
    <col min="2" max="2" width="47.7109375" bestFit="1" customWidth="1"/>
    <col min="3" max="11" width="7.7109375" style="1" bestFit="1" customWidth="1"/>
    <col min="12" max="12" width="7.7109375" style="1" customWidth="1"/>
    <col min="13" max="13" width="7.7109375" style="1" bestFit="1" customWidth="1"/>
    <col min="14" max="14" width="8.42578125" style="1" customWidth="1"/>
    <col min="15" max="15" width="14.7109375" style="1" customWidth="1"/>
  </cols>
  <sheetData>
    <row r="1" spans="2:15" ht="15.75" thickBot="1"/>
    <row r="2" spans="2:15" ht="24" thickBot="1">
      <c r="B2" s="9" t="s">
        <v>30</v>
      </c>
      <c r="L2" s="78" t="s">
        <v>83</v>
      </c>
      <c r="M2" s="79"/>
      <c r="N2" s="79"/>
      <c r="O2" s="80"/>
    </row>
    <row r="3" spans="2:15" ht="16.5" thickBot="1">
      <c r="L3" s="81" t="s">
        <v>38</v>
      </c>
      <c r="M3" s="82"/>
      <c r="N3" s="82"/>
      <c r="O3" s="55">
        <v>250000</v>
      </c>
    </row>
    <row r="4" spans="2:15" ht="16.5" thickBot="1">
      <c r="B4" s="42" t="s">
        <v>78</v>
      </c>
      <c r="L4" s="83" t="s">
        <v>33</v>
      </c>
      <c r="M4" s="84"/>
      <c r="N4" s="84"/>
      <c r="O4" s="14">
        <f>O48</f>
        <v>0</v>
      </c>
    </row>
    <row r="5" spans="2:15" ht="16.5" thickBot="1">
      <c r="L5" s="85" t="s">
        <v>32</v>
      </c>
      <c r="M5" s="86"/>
      <c r="N5" s="86"/>
      <c r="O5" s="15">
        <f>O3-O48</f>
        <v>250000</v>
      </c>
    </row>
    <row r="6" spans="2:15" ht="15.75" thickBot="1"/>
    <row r="7" spans="2:15" ht="25.5" customHeight="1" thickBot="1">
      <c r="B7" s="18" t="s">
        <v>12</v>
      </c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 t="s">
        <v>6</v>
      </c>
      <c r="J7" s="19" t="s">
        <v>7</v>
      </c>
      <c r="K7" s="19" t="s">
        <v>8</v>
      </c>
      <c r="L7" s="19" t="s">
        <v>9</v>
      </c>
      <c r="M7" s="19" t="s">
        <v>10</v>
      </c>
      <c r="N7" s="19" t="s">
        <v>11</v>
      </c>
      <c r="O7" s="20" t="s">
        <v>29</v>
      </c>
    </row>
    <row r="8" spans="2:15">
      <c r="B8" s="25" t="s">
        <v>13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56">
        <f>SUM(C8:N8)</f>
        <v>0</v>
      </c>
    </row>
    <row r="9" spans="2:15">
      <c r="B9" s="4" t="s">
        <v>14</v>
      </c>
      <c r="C9" s="53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11">
        <f t="shared" ref="O9:O40" si="0">SUM(C9:N9)</f>
        <v>0</v>
      </c>
    </row>
    <row r="10" spans="2:15">
      <c r="B10" s="4" t="s">
        <v>15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11">
        <f t="shared" si="0"/>
        <v>0</v>
      </c>
    </row>
    <row r="11" spans="2:15">
      <c r="B11" s="4" t="s">
        <v>16</v>
      </c>
      <c r="C11" s="53">
        <v>0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11">
        <f t="shared" si="0"/>
        <v>0</v>
      </c>
    </row>
    <row r="12" spans="2:15">
      <c r="B12" s="4" t="s">
        <v>28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11">
        <f t="shared" si="0"/>
        <v>0</v>
      </c>
    </row>
    <row r="13" spans="2:15">
      <c r="B13" s="12" t="s">
        <v>75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11">
        <f t="shared" ref="O13" si="1">SUM(C13:N13)</f>
        <v>0</v>
      </c>
    </row>
    <row r="14" spans="2:15" ht="15.75" thickBot="1">
      <c r="B14" s="13" t="s">
        <v>31</v>
      </c>
      <c r="C14" s="7">
        <f>SUM(C8:C13)</f>
        <v>0</v>
      </c>
      <c r="D14" s="7">
        <f t="shared" ref="D14:N14" si="2">SUM(D8:D13)</f>
        <v>0</v>
      </c>
      <c r="E14" s="7">
        <f t="shared" si="2"/>
        <v>0</v>
      </c>
      <c r="F14" s="7">
        <f t="shared" si="2"/>
        <v>0</v>
      </c>
      <c r="G14" s="7">
        <f t="shared" si="2"/>
        <v>0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 t="shared" si="2"/>
        <v>0</v>
      </c>
      <c r="O14" s="8">
        <f>SUM(C14:N14)</f>
        <v>0</v>
      </c>
    </row>
    <row r="15" spans="2:15" ht="15.75" thickBot="1">
      <c r="O15" s="3"/>
    </row>
    <row r="16" spans="2:15" ht="28.5" customHeight="1" thickBot="1">
      <c r="B16" s="18" t="s">
        <v>17</v>
      </c>
      <c r="C16" s="19" t="s">
        <v>0</v>
      </c>
      <c r="D16" s="19" t="s">
        <v>1</v>
      </c>
      <c r="E16" s="19" t="s">
        <v>2</v>
      </c>
      <c r="F16" s="19" t="s">
        <v>3</v>
      </c>
      <c r="G16" s="19" t="s">
        <v>4</v>
      </c>
      <c r="H16" s="19" t="s">
        <v>5</v>
      </c>
      <c r="I16" s="19" t="s">
        <v>6</v>
      </c>
      <c r="J16" s="19" t="s">
        <v>7</v>
      </c>
      <c r="K16" s="19" t="s">
        <v>8</v>
      </c>
      <c r="L16" s="19" t="s">
        <v>9</v>
      </c>
      <c r="M16" s="19" t="s">
        <v>10</v>
      </c>
      <c r="N16" s="19" t="s">
        <v>11</v>
      </c>
      <c r="O16" s="20" t="s">
        <v>29</v>
      </c>
    </row>
    <row r="17" spans="2:15">
      <c r="B17" s="25" t="s">
        <v>18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56">
        <f t="shared" si="0"/>
        <v>0</v>
      </c>
    </row>
    <row r="18" spans="2:15">
      <c r="B18" s="12" t="s">
        <v>35</v>
      </c>
      <c r="C18" s="53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10">
        <f t="shared" si="0"/>
        <v>0</v>
      </c>
    </row>
    <row r="19" spans="2:15">
      <c r="B19" s="4" t="s">
        <v>75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10">
        <f t="shared" ref="O19" si="3">SUM(C19:N19)</f>
        <v>0</v>
      </c>
    </row>
    <row r="20" spans="2:15" ht="15.75" thickBot="1">
      <c r="B20" s="13" t="s">
        <v>31</v>
      </c>
      <c r="C20" s="7">
        <f>SUM(C17:C19)</f>
        <v>0</v>
      </c>
      <c r="D20" s="7">
        <f t="shared" ref="D20:N20" si="4">SUM(D17:D19)</f>
        <v>0</v>
      </c>
      <c r="E20" s="7">
        <f t="shared" si="4"/>
        <v>0</v>
      </c>
      <c r="F20" s="7">
        <f t="shared" si="4"/>
        <v>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8">
        <f>SUM(C20:N20)</f>
        <v>0</v>
      </c>
    </row>
    <row r="21" spans="2:15" ht="15.75" thickBot="1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 ht="28.5" customHeight="1" thickBot="1">
      <c r="B22" s="18" t="s">
        <v>19</v>
      </c>
      <c r="C22" s="19" t="s">
        <v>0</v>
      </c>
      <c r="D22" s="19" t="s">
        <v>1</v>
      </c>
      <c r="E22" s="19" t="s">
        <v>2</v>
      </c>
      <c r="F22" s="19" t="s">
        <v>3</v>
      </c>
      <c r="G22" s="19" t="s">
        <v>4</v>
      </c>
      <c r="H22" s="19" t="s">
        <v>5</v>
      </c>
      <c r="I22" s="19" t="s">
        <v>6</v>
      </c>
      <c r="J22" s="19" t="s">
        <v>7</v>
      </c>
      <c r="K22" s="19" t="s">
        <v>8</v>
      </c>
      <c r="L22" s="19" t="s">
        <v>9</v>
      </c>
      <c r="M22" s="19" t="s">
        <v>10</v>
      </c>
      <c r="N22" s="19" t="s">
        <v>11</v>
      </c>
      <c r="O22" s="20" t="s">
        <v>29</v>
      </c>
    </row>
    <row r="23" spans="2:15">
      <c r="B23" s="25" t="s">
        <v>36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56">
        <f t="shared" si="0"/>
        <v>0</v>
      </c>
    </row>
    <row r="24" spans="2:15">
      <c r="B24" s="4" t="s">
        <v>39</v>
      </c>
      <c r="C24" s="53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11">
        <f t="shared" si="0"/>
        <v>0</v>
      </c>
    </row>
    <row r="25" spans="2:15">
      <c r="B25" s="4" t="s">
        <v>41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11">
        <f t="shared" si="0"/>
        <v>0</v>
      </c>
    </row>
    <row r="26" spans="2:15">
      <c r="B26" s="4" t="s">
        <v>21</v>
      </c>
      <c r="C26" s="53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11">
        <f t="shared" si="0"/>
        <v>0</v>
      </c>
    </row>
    <row r="27" spans="2:15">
      <c r="B27" s="4" t="s">
        <v>22</v>
      </c>
      <c r="C27" s="53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11">
        <f t="shared" si="0"/>
        <v>0</v>
      </c>
    </row>
    <row r="28" spans="2:15">
      <c r="B28" s="4" t="s">
        <v>23</v>
      </c>
      <c r="C28" s="53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11">
        <f t="shared" si="0"/>
        <v>0</v>
      </c>
    </row>
    <row r="29" spans="2:15">
      <c r="B29" s="4" t="s">
        <v>24</v>
      </c>
      <c r="C29" s="53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11">
        <f t="shared" si="0"/>
        <v>0</v>
      </c>
    </row>
    <row r="30" spans="2:15">
      <c r="B30" s="4" t="s">
        <v>20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11">
        <f t="shared" si="0"/>
        <v>0</v>
      </c>
    </row>
    <row r="31" spans="2:15">
      <c r="B31" s="4" t="s">
        <v>25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11">
        <f t="shared" si="0"/>
        <v>0</v>
      </c>
    </row>
    <row r="32" spans="2:15">
      <c r="B32" s="4" t="s">
        <v>37</v>
      </c>
      <c r="C32" s="54">
        <v>0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11">
        <f t="shared" si="0"/>
        <v>0</v>
      </c>
    </row>
    <row r="33" spans="2:15">
      <c r="B33" s="4" t="s">
        <v>75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11">
        <f t="shared" ref="O33" si="5">SUM(C33:N33)</f>
        <v>0</v>
      </c>
    </row>
    <row r="34" spans="2:15" ht="15.75" thickBot="1">
      <c r="B34" s="6" t="s">
        <v>31</v>
      </c>
      <c r="C34" s="7">
        <f>SUM(C23:C33)</f>
        <v>0</v>
      </c>
      <c r="D34" s="7">
        <f t="shared" ref="D34:N34" si="6">SUM(D23:D33)</f>
        <v>0</v>
      </c>
      <c r="E34" s="7">
        <f t="shared" si="6"/>
        <v>0</v>
      </c>
      <c r="F34" s="7">
        <f t="shared" si="6"/>
        <v>0</v>
      </c>
      <c r="G34" s="7">
        <f t="shared" si="6"/>
        <v>0</v>
      </c>
      <c r="H34" s="7">
        <f t="shared" si="6"/>
        <v>0</v>
      </c>
      <c r="I34" s="7">
        <f t="shared" si="6"/>
        <v>0</v>
      </c>
      <c r="J34" s="7">
        <f t="shared" si="6"/>
        <v>0</v>
      </c>
      <c r="K34" s="7">
        <f t="shared" si="6"/>
        <v>0</v>
      </c>
      <c r="L34" s="7">
        <f t="shared" si="6"/>
        <v>0</v>
      </c>
      <c r="M34" s="7">
        <f t="shared" si="6"/>
        <v>0</v>
      </c>
      <c r="N34" s="7">
        <f t="shared" si="6"/>
        <v>0</v>
      </c>
      <c r="O34" s="8">
        <f t="shared" si="0"/>
        <v>0</v>
      </c>
    </row>
    <row r="35" spans="2:15" ht="15.75" thickBot="1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ht="27" customHeight="1" thickBot="1">
      <c r="B36" s="18" t="s">
        <v>26</v>
      </c>
      <c r="C36" s="19" t="s">
        <v>0</v>
      </c>
      <c r="D36" s="19" t="s">
        <v>1</v>
      </c>
      <c r="E36" s="19" t="s">
        <v>2</v>
      </c>
      <c r="F36" s="19" t="s">
        <v>3</v>
      </c>
      <c r="G36" s="19" t="s">
        <v>4</v>
      </c>
      <c r="H36" s="19" t="s">
        <v>5</v>
      </c>
      <c r="I36" s="19" t="s">
        <v>6</v>
      </c>
      <c r="J36" s="19" t="s">
        <v>7</v>
      </c>
      <c r="K36" s="19" t="s">
        <v>8</v>
      </c>
      <c r="L36" s="19" t="s">
        <v>9</v>
      </c>
      <c r="M36" s="19" t="s">
        <v>10</v>
      </c>
      <c r="N36" s="19" t="s">
        <v>11</v>
      </c>
      <c r="O36" s="20" t="s">
        <v>29</v>
      </c>
    </row>
    <row r="37" spans="2:15">
      <c r="B37" s="25" t="s">
        <v>113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56">
        <f t="shared" si="0"/>
        <v>0</v>
      </c>
    </row>
    <row r="38" spans="2:15">
      <c r="B38" s="4" t="s">
        <v>27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11">
        <f t="shared" si="0"/>
        <v>0</v>
      </c>
    </row>
    <row r="39" spans="2:15">
      <c r="B39" s="12" t="s">
        <v>75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11">
        <f t="shared" ref="O39" si="7">SUM(C39:N39)</f>
        <v>0</v>
      </c>
    </row>
    <row r="40" spans="2:15" ht="15.75" thickBot="1">
      <c r="B40" s="13" t="s">
        <v>31</v>
      </c>
      <c r="C40" s="7">
        <f>SUM(C37:C39)</f>
        <v>0</v>
      </c>
      <c r="D40" s="7">
        <f t="shared" ref="D40:N40" si="8">SUM(D37:D39)</f>
        <v>0</v>
      </c>
      <c r="E40" s="7">
        <f t="shared" si="8"/>
        <v>0</v>
      </c>
      <c r="F40" s="7">
        <f t="shared" si="8"/>
        <v>0</v>
      </c>
      <c r="G40" s="7">
        <f t="shared" si="8"/>
        <v>0</v>
      </c>
      <c r="H40" s="7">
        <f t="shared" si="8"/>
        <v>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0</v>
      </c>
      <c r="M40" s="7">
        <f t="shared" si="8"/>
        <v>0</v>
      </c>
      <c r="N40" s="7">
        <f t="shared" si="8"/>
        <v>0</v>
      </c>
      <c r="O40" s="8">
        <f t="shared" si="0"/>
        <v>0</v>
      </c>
    </row>
    <row r="41" spans="2:15" ht="15.75" thickBo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2:15" ht="25.5" customHeight="1" thickBot="1">
      <c r="B42" s="18" t="s">
        <v>40</v>
      </c>
      <c r="C42" s="19" t="s">
        <v>0</v>
      </c>
      <c r="D42" s="19" t="s">
        <v>1</v>
      </c>
      <c r="E42" s="19" t="s">
        <v>2</v>
      </c>
      <c r="F42" s="19" t="s">
        <v>3</v>
      </c>
      <c r="G42" s="19" t="s">
        <v>4</v>
      </c>
      <c r="H42" s="19" t="s">
        <v>5</v>
      </c>
      <c r="I42" s="19" t="s">
        <v>6</v>
      </c>
      <c r="J42" s="19" t="s">
        <v>7</v>
      </c>
      <c r="K42" s="19" t="s">
        <v>8</v>
      </c>
      <c r="L42" s="19" t="s">
        <v>9</v>
      </c>
      <c r="M42" s="19" t="s">
        <v>10</v>
      </c>
      <c r="N42" s="19" t="s">
        <v>11</v>
      </c>
      <c r="O42" s="20" t="s">
        <v>29</v>
      </c>
    </row>
    <row r="43" spans="2:15">
      <c r="B43" s="5" t="s">
        <v>79</v>
      </c>
      <c r="C43" s="53">
        <v>0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10">
        <f t="shared" ref="O43:O46" si="9">SUM(C43:N43)</f>
        <v>0</v>
      </c>
    </row>
    <row r="44" spans="2:15">
      <c r="B44" s="4" t="s">
        <v>80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11">
        <f t="shared" si="9"/>
        <v>0</v>
      </c>
    </row>
    <row r="45" spans="2:15">
      <c r="B45" s="5" t="s">
        <v>81</v>
      </c>
      <c r="C45" s="53">
        <v>0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10">
        <f t="shared" ref="O45" si="10">SUM(C45:N45)</f>
        <v>0</v>
      </c>
    </row>
    <row r="46" spans="2:15" ht="15.75" thickBot="1">
      <c r="B46" s="6" t="s">
        <v>31</v>
      </c>
      <c r="C46" s="7">
        <f>SUM(C43:C45)</f>
        <v>0</v>
      </c>
      <c r="D46" s="7">
        <f t="shared" ref="D46:N46" si="11">SUM(D43:D45)</f>
        <v>0</v>
      </c>
      <c r="E46" s="7">
        <f t="shared" si="11"/>
        <v>0</v>
      </c>
      <c r="F46" s="7">
        <f t="shared" si="11"/>
        <v>0</v>
      </c>
      <c r="G46" s="7">
        <f t="shared" si="11"/>
        <v>0</v>
      </c>
      <c r="H46" s="7">
        <f t="shared" si="11"/>
        <v>0</v>
      </c>
      <c r="I46" s="7">
        <f t="shared" si="11"/>
        <v>0</v>
      </c>
      <c r="J46" s="7">
        <f t="shared" si="11"/>
        <v>0</v>
      </c>
      <c r="K46" s="7">
        <f t="shared" si="11"/>
        <v>0</v>
      </c>
      <c r="L46" s="7">
        <f t="shared" si="11"/>
        <v>0</v>
      </c>
      <c r="M46" s="7">
        <f t="shared" si="11"/>
        <v>0</v>
      </c>
      <c r="N46" s="7">
        <f t="shared" si="11"/>
        <v>0</v>
      </c>
      <c r="O46" s="8">
        <f t="shared" si="9"/>
        <v>0</v>
      </c>
    </row>
    <row r="47" spans="2:15" s="2" customFormat="1" ht="16.5" thickBot="1"/>
    <row r="48" spans="2:15" ht="15.75" thickBot="1">
      <c r="B48" s="21" t="s">
        <v>34</v>
      </c>
      <c r="C48" s="22">
        <f>C46+C40+C34+C20+C14</f>
        <v>0</v>
      </c>
      <c r="D48" s="22">
        <f t="shared" ref="D48:N48" si="12">D46+D40+D34+D20+D14</f>
        <v>0</v>
      </c>
      <c r="E48" s="22">
        <f t="shared" si="12"/>
        <v>0</v>
      </c>
      <c r="F48" s="22">
        <f t="shared" si="12"/>
        <v>0</v>
      </c>
      <c r="G48" s="22">
        <f t="shared" si="12"/>
        <v>0</v>
      </c>
      <c r="H48" s="22">
        <f t="shared" si="12"/>
        <v>0</v>
      </c>
      <c r="I48" s="22">
        <f t="shared" si="12"/>
        <v>0</v>
      </c>
      <c r="J48" s="22">
        <f t="shared" si="12"/>
        <v>0</v>
      </c>
      <c r="K48" s="22">
        <f t="shared" si="12"/>
        <v>0</v>
      </c>
      <c r="L48" s="22">
        <f t="shared" si="12"/>
        <v>0</v>
      </c>
      <c r="M48" s="22">
        <f t="shared" si="12"/>
        <v>0</v>
      </c>
      <c r="N48" s="22">
        <f t="shared" si="12"/>
        <v>0</v>
      </c>
      <c r="O48" s="23">
        <f>O46+O40+O34+O20+O14</f>
        <v>0</v>
      </c>
    </row>
  </sheetData>
  <mergeCells count="4">
    <mergeCell ref="L2:O2"/>
    <mergeCell ref="L3:N3"/>
    <mergeCell ref="L4:N4"/>
    <mergeCell ref="L5:N5"/>
  </mergeCells>
  <conditionalFormatting sqref="O5">
    <cfRule type="cellIs" dxfId="3" priority="3" operator="lessThanOrEqual">
      <formula>0</formula>
    </cfRule>
    <cfRule type="cellIs" dxfId="2" priority="4" operator="greaterThan">
      <formula>0</formula>
    </cfRule>
  </conditionalFormatting>
  <conditionalFormatting sqref="O48">
    <cfRule type="cellIs" dxfId="1" priority="1" operator="lessThanOrEqual">
      <formula>$O$3</formula>
    </cfRule>
    <cfRule type="cellIs" dxfId="0" priority="2" operator="greaterThan">
      <formula>$O$3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52"/>
  <sheetViews>
    <sheetView showGridLines="0" zoomScaleNormal="100" workbookViewId="0"/>
  </sheetViews>
  <sheetFormatPr defaultRowHeight="15"/>
  <cols>
    <col min="2" max="2" width="30.5703125" customWidth="1"/>
    <col min="3" max="3" width="12.28515625" bestFit="1" customWidth="1"/>
    <col min="4" max="4" width="12.140625" bestFit="1" customWidth="1"/>
    <col min="5" max="5" width="12" bestFit="1" customWidth="1"/>
    <col min="6" max="6" width="12.28515625" bestFit="1" customWidth="1"/>
    <col min="7" max="8" width="11.85546875" bestFit="1" customWidth="1"/>
    <col min="9" max="10" width="12.28515625" bestFit="1" customWidth="1"/>
    <col min="11" max="11" width="11.28515625" bestFit="1" customWidth="1"/>
  </cols>
  <sheetData>
    <row r="1" spans="2:11" ht="15.75" thickBot="1"/>
    <row r="2" spans="2:11" ht="24" thickBot="1">
      <c r="B2" s="63" t="s">
        <v>89</v>
      </c>
      <c r="I2" s="88" t="s">
        <v>76</v>
      </c>
      <c r="J2" s="89"/>
      <c r="K2" s="75">
        <f>C12+C25+C33+C39</f>
        <v>200</v>
      </c>
    </row>
    <row r="3" spans="2:11" ht="27" customHeight="1" thickBot="1">
      <c r="I3" s="88" t="s">
        <v>90</v>
      </c>
      <c r="J3" s="89"/>
      <c r="K3" s="76">
        <f>K28/K2</f>
        <v>0.25</v>
      </c>
    </row>
    <row r="4" spans="2:11" ht="15.75" thickBot="1">
      <c r="B4" s="42" t="s">
        <v>78</v>
      </c>
    </row>
    <row r="5" spans="2:11" ht="15.75" thickBot="1"/>
    <row r="6" spans="2:11" ht="24.75" customHeight="1" thickBot="1">
      <c r="B6" s="18" t="s">
        <v>12</v>
      </c>
      <c r="C6" s="34" t="s">
        <v>51</v>
      </c>
      <c r="D6" s="35" t="s">
        <v>52</v>
      </c>
      <c r="E6" s="35" t="s">
        <v>53</v>
      </c>
      <c r="F6" s="35" t="s">
        <v>54</v>
      </c>
      <c r="G6" s="35" t="s">
        <v>55</v>
      </c>
      <c r="H6" s="35" t="s">
        <v>56</v>
      </c>
      <c r="I6" s="35" t="s">
        <v>57</v>
      </c>
      <c r="J6" s="35" t="s">
        <v>58</v>
      </c>
      <c r="K6" s="36" t="s">
        <v>59</v>
      </c>
    </row>
    <row r="7" spans="2:11">
      <c r="B7" s="25" t="s">
        <v>62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4">
        <v>0</v>
      </c>
    </row>
    <row r="8" spans="2:11">
      <c r="B8" s="90" t="s">
        <v>82</v>
      </c>
      <c r="C8" s="91">
        <f>(7.5*5)*48</f>
        <v>1800</v>
      </c>
      <c r="D8" s="91">
        <f t="shared" ref="D8:K8" si="0">(7.5*5)*48</f>
        <v>1800</v>
      </c>
      <c r="E8" s="91">
        <f t="shared" si="0"/>
        <v>1800</v>
      </c>
      <c r="F8" s="91">
        <f t="shared" si="0"/>
        <v>1800</v>
      </c>
      <c r="G8" s="91">
        <f t="shared" si="0"/>
        <v>1800</v>
      </c>
      <c r="H8" s="91">
        <f t="shared" si="0"/>
        <v>1800</v>
      </c>
      <c r="I8" s="91">
        <f t="shared" si="0"/>
        <v>1800</v>
      </c>
      <c r="J8" s="91">
        <f t="shared" si="0"/>
        <v>1800</v>
      </c>
      <c r="K8" s="92">
        <f t="shared" si="0"/>
        <v>1800</v>
      </c>
    </row>
    <row r="9" spans="2:11">
      <c r="B9" s="90" t="s">
        <v>63</v>
      </c>
      <c r="C9" s="93">
        <f>C7/C8</f>
        <v>0</v>
      </c>
      <c r="D9" s="93">
        <f t="shared" ref="D9:K9" si="1">D7/D8</f>
        <v>0</v>
      </c>
      <c r="E9" s="93">
        <f t="shared" si="1"/>
        <v>0</v>
      </c>
      <c r="F9" s="93">
        <f t="shared" si="1"/>
        <v>0</v>
      </c>
      <c r="G9" s="93">
        <f t="shared" si="1"/>
        <v>0</v>
      </c>
      <c r="H9" s="93">
        <f t="shared" si="1"/>
        <v>0</v>
      </c>
      <c r="I9" s="93">
        <f t="shared" si="1"/>
        <v>0</v>
      </c>
      <c r="J9" s="93">
        <f t="shared" si="1"/>
        <v>0</v>
      </c>
      <c r="K9" s="94">
        <f t="shared" si="1"/>
        <v>0</v>
      </c>
    </row>
    <row r="10" spans="2:11">
      <c r="B10" s="4" t="s">
        <v>60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</row>
    <row r="11" spans="2:11" ht="15.75" thickBot="1">
      <c r="B11" s="31" t="s">
        <v>61</v>
      </c>
      <c r="C11" s="32">
        <f>C10*C9</f>
        <v>0</v>
      </c>
      <c r="D11" s="32">
        <f t="shared" ref="D11:K11" si="2">D10*D9</f>
        <v>0</v>
      </c>
      <c r="E11" s="32">
        <f t="shared" si="2"/>
        <v>0</v>
      </c>
      <c r="F11" s="32">
        <f t="shared" si="2"/>
        <v>0</v>
      </c>
      <c r="G11" s="32">
        <f t="shared" si="2"/>
        <v>0</v>
      </c>
      <c r="H11" s="32">
        <f t="shared" si="2"/>
        <v>0</v>
      </c>
      <c r="I11" s="32">
        <f t="shared" si="2"/>
        <v>0</v>
      </c>
      <c r="J11" s="32">
        <f t="shared" si="2"/>
        <v>0</v>
      </c>
      <c r="K11" s="33">
        <f t="shared" si="2"/>
        <v>0</v>
      </c>
    </row>
    <row r="12" spans="2:11" ht="15.75" thickBot="1">
      <c r="B12" s="57" t="s">
        <v>94</v>
      </c>
      <c r="C12" s="58">
        <f>SUM(C11:K11)</f>
        <v>0</v>
      </c>
      <c r="E12" s="127" t="s">
        <v>96</v>
      </c>
      <c r="F12" s="1"/>
      <c r="G12" s="1"/>
      <c r="H12" s="1"/>
      <c r="I12" s="1"/>
      <c r="J12" s="1"/>
      <c r="K12" s="1"/>
    </row>
    <row r="13" spans="2:11">
      <c r="C13" s="1"/>
      <c r="D13" s="1"/>
      <c r="E13" s="1"/>
      <c r="F13" s="1"/>
      <c r="G13" s="1"/>
      <c r="H13" s="1"/>
      <c r="I13" s="1"/>
      <c r="J13" s="1"/>
      <c r="K13" s="1"/>
    </row>
    <row r="14" spans="2:11" ht="38.25" customHeight="1" thickBot="1">
      <c r="B14" s="87" t="s">
        <v>19</v>
      </c>
      <c r="C14" s="87"/>
      <c r="D14" s="1"/>
      <c r="G14" s="87" t="s">
        <v>42</v>
      </c>
      <c r="H14" s="87"/>
      <c r="I14" s="87"/>
      <c r="J14" s="87"/>
      <c r="K14" s="1"/>
    </row>
    <row r="15" spans="2:11" ht="15.75" thickBot="1">
      <c r="B15" s="26" t="s">
        <v>66</v>
      </c>
      <c r="C15" s="71">
        <v>100</v>
      </c>
      <c r="D15" s="1"/>
      <c r="G15" s="68" t="s">
        <v>47</v>
      </c>
      <c r="H15" s="69"/>
      <c r="I15" s="69"/>
      <c r="J15" s="70"/>
      <c r="K15" s="61">
        <f>K2</f>
        <v>200</v>
      </c>
    </row>
    <row r="16" spans="2:11" ht="15.75" thickBot="1">
      <c r="B16" s="25" t="s">
        <v>67</v>
      </c>
      <c r="C16" s="44">
        <v>50</v>
      </c>
      <c r="D16" s="1"/>
      <c r="G16" s="95" t="s">
        <v>104</v>
      </c>
      <c r="H16" s="96"/>
      <c r="I16" s="96"/>
      <c r="J16" s="97"/>
      <c r="K16" s="98">
        <f>K2/C15</f>
        <v>2</v>
      </c>
    </row>
    <row r="17" spans="2:11" ht="15.75" thickBot="1">
      <c r="B17" s="72" t="s">
        <v>64</v>
      </c>
      <c r="C17" s="73">
        <f>C16/C15</f>
        <v>0.5</v>
      </c>
      <c r="D17" s="1"/>
      <c r="G17" s="99"/>
      <c r="H17" s="100"/>
      <c r="I17" s="101"/>
      <c r="J17" s="101"/>
      <c r="K17" s="102"/>
    </row>
    <row r="18" spans="2:11">
      <c r="B18" s="25" t="s">
        <v>97</v>
      </c>
      <c r="C18" s="44">
        <v>50</v>
      </c>
      <c r="D18" s="1"/>
      <c r="G18" s="68" t="s">
        <v>86</v>
      </c>
      <c r="H18" s="69"/>
      <c r="I18" s="69"/>
      <c r="J18" s="70"/>
      <c r="K18" s="52">
        <v>0.1</v>
      </c>
    </row>
    <row r="19" spans="2:11">
      <c r="B19" s="59" t="s">
        <v>65</v>
      </c>
      <c r="C19" s="60">
        <f>C18/C15</f>
        <v>0.5</v>
      </c>
      <c r="D19" s="1"/>
      <c r="G19" s="103" t="s">
        <v>44</v>
      </c>
      <c r="H19" s="104"/>
      <c r="I19" s="104"/>
      <c r="J19" s="105"/>
      <c r="K19" s="106">
        <f>C15*K18</f>
        <v>10</v>
      </c>
    </row>
    <row r="20" spans="2:11" ht="15.75" thickBot="1">
      <c r="B20" s="4" t="s">
        <v>98</v>
      </c>
      <c r="C20" s="47">
        <v>50</v>
      </c>
      <c r="D20" s="1"/>
      <c r="G20" s="95" t="s">
        <v>43</v>
      </c>
      <c r="H20" s="96"/>
      <c r="I20" s="96"/>
      <c r="J20" s="97"/>
      <c r="K20" s="98">
        <f>K15/K19</f>
        <v>20</v>
      </c>
    </row>
    <row r="21" spans="2:11" ht="15.75" thickBot="1">
      <c r="B21" s="59" t="s">
        <v>68</v>
      </c>
      <c r="C21" s="60">
        <f>C20/C15</f>
        <v>0.5</v>
      </c>
      <c r="D21" s="1"/>
      <c r="G21" s="99"/>
      <c r="H21" s="100"/>
      <c r="I21" s="101"/>
      <c r="J21" s="101"/>
      <c r="K21" s="102"/>
    </row>
    <row r="22" spans="2:11">
      <c r="B22" s="4" t="s">
        <v>99</v>
      </c>
      <c r="C22" s="47">
        <v>50</v>
      </c>
      <c r="D22" s="1"/>
      <c r="G22" s="68" t="s">
        <v>87</v>
      </c>
      <c r="H22" s="69"/>
      <c r="I22" s="69"/>
      <c r="J22" s="70"/>
      <c r="K22" s="52">
        <v>0.25</v>
      </c>
    </row>
    <row r="23" spans="2:11" ht="15.75" thickBot="1">
      <c r="B23" s="72" t="s">
        <v>69</v>
      </c>
      <c r="C23" s="73">
        <f>C22/C15</f>
        <v>0.5</v>
      </c>
      <c r="D23" s="1"/>
      <c r="G23" s="123" t="s">
        <v>107</v>
      </c>
      <c r="H23" s="104"/>
      <c r="I23" s="104"/>
      <c r="J23" s="105"/>
      <c r="K23" s="106">
        <f>K19*K22</f>
        <v>2.5</v>
      </c>
    </row>
    <row r="24" spans="2:11" ht="15.75" thickBot="1">
      <c r="B24" s="41" t="s">
        <v>77</v>
      </c>
      <c r="C24" s="48">
        <v>0</v>
      </c>
      <c r="D24" s="1"/>
      <c r="G24" s="95" t="s">
        <v>84</v>
      </c>
      <c r="H24" s="96"/>
      <c r="I24" s="96"/>
      <c r="J24" s="97"/>
      <c r="K24" s="98">
        <f>K15/K23</f>
        <v>80</v>
      </c>
    </row>
    <row r="25" spans="2:11" ht="15.75" thickBot="1">
      <c r="B25" s="57" t="s">
        <v>93</v>
      </c>
      <c r="C25" s="58">
        <f>C22+C20+C18+C16+C24</f>
        <v>200</v>
      </c>
      <c r="D25" s="1"/>
      <c r="G25" s="99"/>
      <c r="H25" s="100"/>
      <c r="I25" s="101"/>
      <c r="J25" s="101"/>
      <c r="K25" s="102"/>
    </row>
    <row r="26" spans="2:11">
      <c r="B26" s="37"/>
      <c r="C26" s="38"/>
      <c r="D26" s="1"/>
      <c r="G26" s="64" t="s">
        <v>85</v>
      </c>
      <c r="H26" s="65"/>
      <c r="I26" s="65"/>
      <c r="J26" s="65"/>
      <c r="K26" s="49">
        <v>100</v>
      </c>
    </row>
    <row r="27" spans="2:11" ht="25.5" customHeight="1" thickBot="1">
      <c r="B27" s="63" t="s">
        <v>74</v>
      </c>
      <c r="C27" s="38"/>
      <c r="D27" s="1"/>
      <c r="G27" s="103" t="s">
        <v>45</v>
      </c>
      <c r="H27" s="104"/>
      <c r="I27" s="104"/>
      <c r="J27" s="105"/>
      <c r="K27" s="107">
        <f>K23*K26</f>
        <v>250</v>
      </c>
    </row>
    <row r="28" spans="2:11" ht="15.75" thickBot="1">
      <c r="B28" s="25" t="s">
        <v>101</v>
      </c>
      <c r="C28" s="49">
        <v>0</v>
      </c>
      <c r="D28" s="1"/>
      <c r="G28" s="95" t="s">
        <v>46</v>
      </c>
      <c r="H28" s="96"/>
      <c r="I28" s="96"/>
      <c r="J28" s="97"/>
      <c r="K28" s="98">
        <f>K27-K15</f>
        <v>50</v>
      </c>
    </row>
    <row r="29" spans="2:11">
      <c r="B29" s="4" t="s">
        <v>100</v>
      </c>
      <c r="C29" s="50">
        <v>0</v>
      </c>
      <c r="D29" s="1"/>
      <c r="H29" s="62"/>
      <c r="I29" s="40"/>
      <c r="J29" s="40"/>
      <c r="K29" s="38"/>
    </row>
    <row r="30" spans="2:11">
      <c r="B30" s="4" t="s">
        <v>102</v>
      </c>
      <c r="C30" s="50">
        <v>0</v>
      </c>
      <c r="D30" s="1"/>
      <c r="G30" s="125" t="s">
        <v>88</v>
      </c>
      <c r="H30" s="67"/>
      <c r="I30" s="67"/>
      <c r="J30" s="67"/>
      <c r="K30" s="66"/>
    </row>
    <row r="31" spans="2:11">
      <c r="B31" s="4" t="s">
        <v>103</v>
      </c>
      <c r="C31" s="50">
        <v>0</v>
      </c>
      <c r="D31" s="1"/>
      <c r="G31" s="125" t="s">
        <v>91</v>
      </c>
    </row>
    <row r="32" spans="2:11" ht="15.75" thickBot="1">
      <c r="B32" s="39" t="s">
        <v>75</v>
      </c>
      <c r="C32" s="51">
        <v>0</v>
      </c>
      <c r="D32" s="1"/>
    </row>
    <row r="33" spans="2:11" ht="15.75" thickBot="1">
      <c r="B33" s="57" t="s">
        <v>92</v>
      </c>
      <c r="C33" s="58">
        <f>SUM(C28:C32)</f>
        <v>0</v>
      </c>
      <c r="D33" s="1"/>
      <c r="H33" s="29"/>
      <c r="I33" s="1"/>
      <c r="J33" s="1"/>
      <c r="K33" s="1"/>
    </row>
    <row r="34" spans="2:11">
      <c r="B34" s="37"/>
      <c r="C34" s="38"/>
      <c r="D34" s="1"/>
      <c r="H34" s="1"/>
      <c r="I34" s="1"/>
      <c r="J34" s="1"/>
      <c r="K34" s="1"/>
    </row>
    <row r="35" spans="2:11" ht="27" customHeight="1" thickBot="1">
      <c r="B35" s="63" t="s">
        <v>73</v>
      </c>
      <c r="C35" s="38"/>
      <c r="D35" s="1"/>
      <c r="F35" s="1"/>
      <c r="G35" s="1"/>
      <c r="H35" s="1"/>
      <c r="I35" s="1"/>
      <c r="J35" s="1"/>
      <c r="K35" s="1"/>
    </row>
    <row r="36" spans="2:11">
      <c r="B36" s="25" t="s">
        <v>70</v>
      </c>
      <c r="C36" s="44">
        <v>0</v>
      </c>
      <c r="D36" s="1"/>
      <c r="H36" s="1"/>
      <c r="I36" s="1"/>
      <c r="J36" s="1"/>
      <c r="K36" s="1"/>
    </row>
    <row r="37" spans="2:11">
      <c r="B37" s="4" t="s">
        <v>71</v>
      </c>
      <c r="C37" s="47">
        <v>0</v>
      </c>
      <c r="D37" s="1"/>
      <c r="H37" s="1"/>
      <c r="I37" s="1"/>
      <c r="J37" s="1"/>
      <c r="K37" s="1"/>
    </row>
    <row r="38" spans="2:11" ht="15.75" thickBot="1">
      <c r="B38" s="31" t="s">
        <v>72</v>
      </c>
      <c r="C38" s="74">
        <v>0</v>
      </c>
      <c r="D38" s="1"/>
      <c r="H38" s="1"/>
      <c r="I38" s="1"/>
      <c r="J38" s="1"/>
      <c r="K38" s="1"/>
    </row>
    <row r="39" spans="2:11" ht="15.75" thickBot="1">
      <c r="B39" s="57" t="s">
        <v>95</v>
      </c>
      <c r="C39" s="58">
        <f>SUM(C36:C38)</f>
        <v>0</v>
      </c>
      <c r="D39" s="1"/>
      <c r="E39" s="1"/>
      <c r="F39" s="1"/>
      <c r="G39" s="1"/>
      <c r="H39" s="1"/>
      <c r="I39" s="1"/>
      <c r="J39" s="1"/>
      <c r="K39" s="1"/>
    </row>
    <row r="40" spans="2:11">
      <c r="D40" s="1"/>
      <c r="E40" s="1"/>
      <c r="F40" s="1"/>
      <c r="G40" s="1"/>
      <c r="H40" s="1"/>
      <c r="I40" s="1"/>
      <c r="J40" s="1"/>
      <c r="K40" s="1"/>
    </row>
    <row r="41" spans="2:11">
      <c r="C41" s="1"/>
      <c r="D41" s="1"/>
      <c r="E41" s="1"/>
      <c r="F41" s="1"/>
      <c r="G41" s="1"/>
      <c r="H41" s="1"/>
      <c r="I41" s="1"/>
      <c r="J41" s="1"/>
      <c r="K41" s="1"/>
    </row>
    <row r="42" spans="2:11">
      <c r="C42" s="1"/>
      <c r="D42" s="1"/>
      <c r="E42" s="1"/>
      <c r="F42" s="1"/>
      <c r="G42" s="1"/>
      <c r="H42" s="1"/>
      <c r="I42" s="1"/>
      <c r="J42" s="1"/>
      <c r="K42" s="1"/>
    </row>
    <row r="43" spans="2:11">
      <c r="C43" s="1"/>
      <c r="D43" s="1"/>
      <c r="E43" s="1"/>
      <c r="F43" s="1"/>
      <c r="G43" s="1"/>
      <c r="H43" s="1"/>
      <c r="I43" s="1"/>
      <c r="J43" s="1"/>
      <c r="K43" s="1"/>
    </row>
    <row r="44" spans="2:11">
      <c r="C44" s="1"/>
      <c r="D44" s="1"/>
      <c r="E44" s="1"/>
      <c r="F44" s="1"/>
      <c r="G44" s="1"/>
      <c r="H44" s="1"/>
      <c r="I44" s="1"/>
      <c r="J44" s="1"/>
      <c r="K44" s="1"/>
    </row>
    <row r="45" spans="2:11">
      <c r="C45" s="1"/>
      <c r="D45" s="1"/>
      <c r="E45" s="1"/>
      <c r="F45" s="1"/>
      <c r="G45" s="1"/>
      <c r="H45" s="1"/>
      <c r="I45" s="1"/>
      <c r="J45" s="1"/>
      <c r="K45" s="1"/>
    </row>
    <row r="46" spans="2:11">
      <c r="C46" s="1"/>
      <c r="D46" s="1"/>
      <c r="E46" s="1"/>
      <c r="F46" s="1"/>
      <c r="G46" s="1"/>
      <c r="H46" s="1"/>
      <c r="I46" s="1"/>
      <c r="J46" s="1"/>
      <c r="K46" s="1"/>
    </row>
    <row r="47" spans="2:11">
      <c r="C47" s="1"/>
      <c r="D47" s="1"/>
      <c r="E47" s="1"/>
      <c r="F47" s="1"/>
      <c r="G47" s="1"/>
      <c r="H47" s="1"/>
      <c r="I47" s="1"/>
      <c r="J47" s="1"/>
      <c r="K47" s="1"/>
    </row>
    <row r="48" spans="2:11">
      <c r="C48" s="1"/>
      <c r="D48" s="1"/>
      <c r="E48" s="1"/>
      <c r="F48" s="1"/>
      <c r="G48" s="1"/>
      <c r="H48" s="1"/>
      <c r="I48" s="1"/>
      <c r="J48" s="1"/>
      <c r="K48" s="1"/>
    </row>
    <row r="49" spans="3:11">
      <c r="C49" s="1"/>
      <c r="D49" s="1"/>
      <c r="E49" s="1"/>
      <c r="F49" s="1"/>
      <c r="G49" s="1"/>
      <c r="H49" s="1"/>
      <c r="I49" s="1"/>
      <c r="J49" s="1"/>
      <c r="K49" s="1"/>
    </row>
    <row r="50" spans="3:11">
      <c r="C50" s="1"/>
      <c r="D50" s="1"/>
      <c r="E50" s="1"/>
      <c r="F50" s="1"/>
      <c r="G50" s="1"/>
      <c r="H50" s="1"/>
      <c r="I50" s="1"/>
      <c r="J50" s="1"/>
      <c r="K50" s="1"/>
    </row>
    <row r="51" spans="3:11">
      <c r="C51" s="1"/>
      <c r="D51" s="1"/>
      <c r="E51" s="1"/>
      <c r="F51" s="1"/>
      <c r="G51" s="1"/>
      <c r="H51" s="1"/>
      <c r="I51" s="1"/>
      <c r="J51" s="1"/>
      <c r="K51" s="1"/>
    </row>
    <row r="52" spans="3:11">
      <c r="C52" s="1"/>
      <c r="D52" s="1"/>
      <c r="E52" s="1"/>
      <c r="F52" s="1"/>
      <c r="G52" s="1"/>
      <c r="H52" s="1"/>
      <c r="I52" s="1"/>
      <c r="J52" s="1"/>
      <c r="K52" s="1"/>
    </row>
  </sheetData>
  <mergeCells count="4">
    <mergeCell ref="G14:J14"/>
    <mergeCell ref="B14:C14"/>
    <mergeCell ref="I3:J3"/>
    <mergeCell ref="I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7"/>
  <sheetViews>
    <sheetView showGridLines="0" zoomScaleNormal="100" workbookViewId="0"/>
  </sheetViews>
  <sheetFormatPr defaultRowHeight="15"/>
  <cols>
    <col min="2" max="2" width="38.7109375" bestFit="1" customWidth="1"/>
    <col min="3" max="3" width="9.140625" bestFit="1" customWidth="1"/>
    <col min="4" max="5" width="11.85546875" bestFit="1" customWidth="1"/>
    <col min="6" max="7" width="12.28515625" bestFit="1" customWidth="1"/>
    <col min="8" max="8" width="11.28515625" bestFit="1" customWidth="1"/>
  </cols>
  <sheetData>
    <row r="2" spans="2:9" ht="23.25">
      <c r="B2" s="63" t="s">
        <v>105</v>
      </c>
    </row>
    <row r="3" spans="2:9" ht="15.75" thickBot="1">
      <c r="B3" s="120"/>
    </row>
    <row r="4" spans="2:9" ht="15.75" thickBot="1">
      <c r="B4" s="42" t="s">
        <v>78</v>
      </c>
    </row>
    <row r="5" spans="2:9" ht="15.75" thickBot="1">
      <c r="B5" s="120"/>
    </row>
    <row r="6" spans="2:9" ht="29.25" customHeight="1" thickBot="1">
      <c r="B6" s="77" t="s">
        <v>110</v>
      </c>
      <c r="C6" s="76">
        <f>C22/C9</f>
        <v>1.5</v>
      </c>
      <c r="F6" s="115"/>
      <c r="G6" s="115"/>
      <c r="H6" s="115"/>
    </row>
    <row r="7" spans="2:9" ht="15.75" thickBot="1">
      <c r="F7" s="115"/>
      <c r="G7" s="115"/>
      <c r="H7" s="115"/>
    </row>
    <row r="8" spans="2:9" ht="15" customHeight="1">
      <c r="B8" s="121" t="s">
        <v>66</v>
      </c>
      <c r="C8" s="122">
        <v>1000</v>
      </c>
      <c r="F8" s="112"/>
      <c r="G8" s="112"/>
      <c r="H8" s="113"/>
      <c r="I8" s="114"/>
    </row>
    <row r="9" spans="2:9">
      <c r="B9" s="117" t="s">
        <v>106</v>
      </c>
      <c r="C9" s="50">
        <v>1000</v>
      </c>
    </row>
    <row r="10" spans="2:9" ht="15.75" thickBot="1">
      <c r="B10" s="116" t="s">
        <v>104</v>
      </c>
      <c r="C10" s="98">
        <f>C9/C8</f>
        <v>1</v>
      </c>
    </row>
    <row r="11" spans="2:9" ht="15.75" thickBot="1">
      <c r="B11" s="99"/>
      <c r="C11" s="102"/>
    </row>
    <row r="12" spans="2:9">
      <c r="B12" s="118" t="s">
        <v>86</v>
      </c>
      <c r="C12" s="52">
        <v>0.1</v>
      </c>
    </row>
    <row r="13" spans="2:9">
      <c r="B13" s="103" t="s">
        <v>44</v>
      </c>
      <c r="C13" s="106">
        <f>C8*C12</f>
        <v>100</v>
      </c>
    </row>
    <row r="14" spans="2:9" ht="15.75" thickBot="1">
      <c r="B14" s="95" t="s">
        <v>43</v>
      </c>
      <c r="C14" s="98">
        <f>C9/C13</f>
        <v>10</v>
      </c>
    </row>
    <row r="15" spans="2:9" ht="15.75" thickBot="1">
      <c r="B15" s="99"/>
      <c r="C15" s="102"/>
    </row>
    <row r="16" spans="2:9">
      <c r="B16" s="118" t="s">
        <v>87</v>
      </c>
      <c r="C16" s="52">
        <v>0.25</v>
      </c>
    </row>
    <row r="17" spans="2:8">
      <c r="B17" s="123" t="s">
        <v>107</v>
      </c>
      <c r="C17" s="106">
        <f>C13*C16</f>
        <v>25</v>
      </c>
    </row>
    <row r="18" spans="2:8" ht="15.75" thickBot="1">
      <c r="B18" s="95" t="s">
        <v>84</v>
      </c>
      <c r="C18" s="98">
        <f>C9/C17</f>
        <v>40</v>
      </c>
    </row>
    <row r="19" spans="2:8" ht="15.75" thickBot="1">
      <c r="B19" s="99"/>
      <c r="C19" s="102"/>
    </row>
    <row r="20" spans="2:8">
      <c r="B20" s="119" t="s">
        <v>85</v>
      </c>
      <c r="C20" s="49">
        <v>100</v>
      </c>
    </row>
    <row r="21" spans="2:8">
      <c r="B21" s="103" t="s">
        <v>45</v>
      </c>
      <c r="C21" s="107">
        <f>C17*C20</f>
        <v>2500</v>
      </c>
    </row>
    <row r="22" spans="2:8" ht="15.75" thickBot="1">
      <c r="B22" s="124" t="s">
        <v>108</v>
      </c>
      <c r="C22" s="98">
        <f>C21-C9</f>
        <v>1500</v>
      </c>
    </row>
    <row r="23" spans="2:8">
      <c r="B23" s="126"/>
      <c r="C23" s="102"/>
    </row>
    <row r="24" spans="2:8">
      <c r="B24" s="125" t="s">
        <v>88</v>
      </c>
      <c r="C24" s="38"/>
    </row>
    <row r="25" spans="2:8">
      <c r="B25" s="125" t="s">
        <v>91</v>
      </c>
      <c r="C25" s="66"/>
    </row>
    <row r="26" spans="2:8">
      <c r="B26" s="108"/>
    </row>
    <row r="27" spans="2:8">
      <c r="B27" s="108"/>
    </row>
    <row r="28" spans="2:8">
      <c r="B28" s="109"/>
      <c r="E28" s="29"/>
      <c r="F28" s="1"/>
      <c r="G28" s="1"/>
      <c r="H28" s="1"/>
    </row>
    <row r="29" spans="2:8">
      <c r="B29" s="110"/>
      <c r="E29" s="1"/>
      <c r="F29" s="1"/>
      <c r="G29" s="1"/>
      <c r="H29" s="1"/>
    </row>
    <row r="30" spans="2:8" ht="23.25">
      <c r="B30" s="111"/>
      <c r="C30" s="1"/>
      <c r="D30" s="1"/>
      <c r="E30" s="1"/>
      <c r="F30" s="1"/>
      <c r="G30" s="1"/>
      <c r="H30" s="1"/>
    </row>
    <row r="31" spans="2:8">
      <c r="B31" s="108"/>
      <c r="E31" s="1"/>
      <c r="F31" s="1"/>
      <c r="G31" s="1"/>
      <c r="H31" s="1"/>
    </row>
    <row r="32" spans="2:8">
      <c r="B32" s="108"/>
      <c r="E32" s="1"/>
      <c r="F32" s="1"/>
      <c r="G32" s="1"/>
      <c r="H32" s="1"/>
    </row>
    <row r="33" spans="2:8">
      <c r="B33" s="108"/>
      <c r="E33" s="1"/>
      <c r="F33" s="1"/>
      <c r="G33" s="1"/>
      <c r="H33" s="1"/>
    </row>
    <row r="34" spans="2:8">
      <c r="B34" s="109"/>
      <c r="C34" s="1"/>
      <c r="D34" s="1"/>
      <c r="E34" s="1"/>
      <c r="F34" s="1"/>
      <c r="G34" s="1"/>
      <c r="H34" s="1"/>
    </row>
    <row r="35" spans="2:8">
      <c r="C35" s="1"/>
      <c r="D35" s="1"/>
      <c r="E35" s="1"/>
      <c r="F35" s="1"/>
      <c r="G35" s="1"/>
      <c r="H35" s="1"/>
    </row>
    <row r="36" spans="2:8">
      <c r="C36" s="1"/>
      <c r="D36" s="1"/>
      <c r="E36" s="1"/>
      <c r="F36" s="1"/>
      <c r="G36" s="1"/>
      <c r="H36" s="1"/>
    </row>
    <row r="37" spans="2:8">
      <c r="C37" s="1"/>
      <c r="D37" s="1"/>
      <c r="E37" s="1"/>
      <c r="F37" s="1"/>
      <c r="G37" s="1"/>
      <c r="H37" s="1"/>
    </row>
    <row r="38" spans="2:8">
      <c r="C38" s="1"/>
      <c r="D38" s="1"/>
      <c r="E38" s="1"/>
      <c r="F38" s="1"/>
      <c r="G38" s="1"/>
      <c r="H38" s="1"/>
    </row>
    <row r="39" spans="2:8">
      <c r="C39" s="1"/>
      <c r="D39" s="1"/>
      <c r="E39" s="1"/>
      <c r="F39" s="1"/>
      <c r="G39" s="1"/>
      <c r="H39" s="1"/>
    </row>
    <row r="40" spans="2:8">
      <c r="C40" s="1"/>
      <c r="D40" s="1"/>
      <c r="E40" s="1"/>
      <c r="F40" s="1"/>
      <c r="G40" s="1"/>
      <c r="H40" s="1"/>
    </row>
    <row r="41" spans="2:8">
      <c r="C41" s="1"/>
      <c r="D41" s="1"/>
      <c r="E41" s="1"/>
      <c r="F41" s="1"/>
      <c r="G41" s="1"/>
      <c r="H41" s="1"/>
    </row>
    <row r="42" spans="2:8">
      <c r="C42" s="1"/>
      <c r="D42" s="1"/>
      <c r="E42" s="1"/>
      <c r="F42" s="1"/>
      <c r="G42" s="1"/>
      <c r="H42" s="1"/>
    </row>
    <row r="43" spans="2:8">
      <c r="C43" s="1"/>
      <c r="D43" s="1"/>
      <c r="E43" s="1"/>
      <c r="F43" s="1"/>
      <c r="G43" s="1"/>
      <c r="H43" s="1"/>
    </row>
    <row r="44" spans="2:8">
      <c r="C44" s="1"/>
      <c r="D44" s="1"/>
      <c r="E44" s="1"/>
      <c r="F44" s="1"/>
      <c r="G44" s="1"/>
      <c r="H44" s="1"/>
    </row>
    <row r="45" spans="2:8">
      <c r="C45" s="1"/>
      <c r="D45" s="1"/>
      <c r="E45" s="1"/>
      <c r="F45" s="1"/>
      <c r="G45" s="1"/>
      <c r="H45" s="1"/>
    </row>
    <row r="46" spans="2:8">
      <c r="C46" s="1"/>
      <c r="D46" s="1"/>
      <c r="E46" s="1"/>
      <c r="F46" s="1"/>
      <c r="G46" s="1"/>
      <c r="H46" s="1"/>
    </row>
    <row r="47" spans="2:8">
      <c r="C47" s="1"/>
      <c r="D47" s="1"/>
      <c r="E47" s="1"/>
      <c r="F47" s="1"/>
      <c r="G47" s="1"/>
      <c r="H47" s="1"/>
    </row>
  </sheetData>
  <mergeCells count="1">
    <mergeCell ref="F6:H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12"/>
  <sheetViews>
    <sheetView showGridLines="0" workbookViewId="0"/>
  </sheetViews>
  <sheetFormatPr defaultRowHeight="15"/>
  <cols>
    <col min="2" max="2" width="37.7109375" customWidth="1"/>
    <col min="3" max="3" width="9.140625" style="1"/>
  </cols>
  <sheetData>
    <row r="2" spans="2:3" ht="23.25">
      <c r="B2" s="9" t="s">
        <v>111</v>
      </c>
    </row>
    <row r="3" spans="2:3" ht="15.75" thickBot="1"/>
    <row r="4" spans="2:3" ht="15.75" thickBot="1">
      <c r="B4" s="42" t="s">
        <v>78</v>
      </c>
    </row>
    <row r="5" spans="2:3" ht="15.75" thickBot="1"/>
    <row r="6" spans="2:3" ht="24.75" customHeight="1" thickBot="1">
      <c r="B6" s="77" t="s">
        <v>109</v>
      </c>
      <c r="C6" s="76">
        <f>C9/C8</f>
        <v>1.2E-2</v>
      </c>
    </row>
    <row r="7" spans="2:3" ht="15.75" thickBot="1"/>
    <row r="8" spans="2:3">
      <c r="B8" s="27" t="s">
        <v>48</v>
      </c>
      <c r="C8" s="49">
        <v>1000</v>
      </c>
    </row>
    <row r="9" spans="2:3" ht="15.75" thickBot="1">
      <c r="B9" s="30" t="s">
        <v>49</v>
      </c>
      <c r="C9" s="51">
        <v>12</v>
      </c>
    </row>
    <row r="10" spans="2:3">
      <c r="B10" s="24"/>
      <c r="C10" s="28"/>
    </row>
    <row r="11" spans="2:3">
      <c r="B11" s="125" t="s">
        <v>50</v>
      </c>
    </row>
    <row r="12" spans="2:3">
      <c r="B12" s="125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Marketing Budget</vt:lpstr>
      <vt:lpstr>Campaign Budget &amp; ROI</vt:lpstr>
      <vt:lpstr>General ROI Calculator</vt:lpstr>
      <vt:lpstr>General ROA Calculator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2011-12-19T20:17:22Z</dcterms:modified>
</cp:coreProperties>
</file>