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38a499bf2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2efa60a7a19448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yyyy"/>
    <x:numFmt numFmtId="201" formatCode="d mmm"/>
    <x:numFmt numFmtId="202" formatCode="#,##0.00;(#,##0.00);0.00"/>
    <x:numFmt numFmtId="203" formatCode="dd mmm yyyy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5E7653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sz val="11"/>
      <x:color rgb="FF18212C"/>
      <x:name val="Arial"/>
    </x:font>
    <x:font>
      <x:b/>
      <x:sz val="11"/>
      <x:color rgb="FF18212C"/>
      <x:name val="Arial"/>
    </x:font>
    <x:font>
      <x:b/>
      <x:sz val="11"/>
      <x:color rgb="FF1753A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5E7653"/>
      </x:patternFill>
    </x:fill>
    <x:fill>
      <x:patternFill patternType="solid">
        <x:fgColor rgb="FFF0F6EB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5E7653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eaef3d8e8464f" /><Relationship Type="http://schemas.openxmlformats.org/officeDocument/2006/relationships/theme" Target="/xl/theme/theme1.xml" Id="R77cac01bd23c43c5" /><Relationship Type="http://schemas.openxmlformats.org/officeDocument/2006/relationships/sharedStrings" Target="/xl/sharedStrings.xml" Id="Rf8e63f50738749e3" /><Relationship Type="http://schemas.openxmlformats.org/officeDocument/2006/relationships/worksheet" Target="/xl/worksheets/sheet1.xml" Id="R2efa60a7a19448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E7653"/>
  </x:sheetPr>
  <x:sheetViews>
    <x:sheetView showGridLines="0" workbookViewId="0">
      <x:pane ySplit="30" topLeftCell="A31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Monthly Bill Payment Calendar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Month begins</x:v>
      </x:c>
      <x:c r="B6" s="7" t="d">
        <x:v>2026-11-01T00:00:00.000Z</x:v>
      </x:c>
      <x:c r="C6" s="2"/>
      <x:c r="D6" s="2"/>
      <x:c r="E6" s="2"/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2" customHeight="1">
      <x:c r="A8" s="10" t="str">
        <x:v>Monday</x:v>
      </x:c>
      <x:c r="B8" s="10" t="str">
        <x:v>Tuesday</x:v>
      </x:c>
      <x:c r="C8" s="10" t="str">
        <x:v>Wednesday</x:v>
      </x:c>
      <x:c r="D8" s="10" t="str">
        <x:v>Thursday</x:v>
      </x:c>
      <x:c r="E8" s="10" t="str">
        <x:v>Friday</x:v>
      </x:c>
      <x:c r="F8" s="10" t="str">
        <x:v>Saturday</x:v>
      </x:c>
      <x:c r="G8" s="10" t="str">
        <x:v>Sunday</x:v>
      </x:c>
      <x:c r="H8" s="2"/>
      <x:c r="I8" s="2"/>
    </x:row>
    <x:row r="9" ht="26" customHeight="1">
      <x:c r="A9" s="16" t="n">
        <x:f>$B$6-WEEKDAY($B$6,2)+1+0</x:f>
        <x:v>46321</x:v>
      </x:c>
      <x:c r="B9" s="16" t="n">
        <x:f>$B$6-WEEKDAY($B$6,2)+1+1</x:f>
        <x:v>46322</x:v>
      </x:c>
      <x:c r="C9" s="16" t="n">
        <x:f>$B$6-WEEKDAY($B$6,2)+1+2</x:f>
        <x:v>46323</x:v>
      </x:c>
      <x:c r="D9" s="16" t="n">
        <x:f>$B$6-WEEKDAY($B$6,2)+1+3</x:f>
        <x:v>46324</x:v>
      </x:c>
      <x:c r="E9" s="16" t="n">
        <x:f>$B$6-WEEKDAY($B$6,2)+1+4</x:f>
        <x:v>46325</x:v>
      </x:c>
      <x:c r="F9" s="16" t="n">
        <x:f>$B$6-WEEKDAY($B$6,2)+1+5</x:f>
        <x:v>46326</x:v>
      </x:c>
      <x:c r="G9" s="16" t="n">
        <x:f>$B$6-WEEKDAY($B$6,2)+1+6</x:f>
        <x:v>46327</x:v>
      </x:c>
      <x:c r="H9" s="2"/>
      <x:c r="I9" s="2"/>
    </x:row>
    <x:row r="10" ht="26" customHeight="1">
      <x:c r="A10" s="15" t="str">
        <x:f>IF(MONTH(A9)=MONTH($B$6),SUMIFS($D$31:$D$42,$C$31:$C$42,A9),"")</x:f>
      </x:c>
      <x:c r="B10" s="15" t="str">
        <x:f>IF(MONTH(B9)=MONTH($B$6),SUMIFS($D$31:$D$42,$C$31:$C$42,B9),"")</x:f>
      </x:c>
      <x:c r="C10" s="15" t="str">
        <x:f>IF(MONTH(C9)=MONTH($B$6),SUMIFS($D$31:$D$42,$C$31:$C$42,C9),"")</x:f>
      </x:c>
      <x:c r="D10" s="15" t="str">
        <x:f>IF(MONTH(D9)=MONTH($B$6),SUMIFS($D$31:$D$42,$C$31:$C$42,D9),"")</x:f>
      </x:c>
      <x:c r="E10" s="15" t="str">
        <x:f>IF(MONTH(E9)=MONTH($B$6),SUMIFS($D$31:$D$42,$C$31:$C$42,E9),"")</x:f>
      </x:c>
      <x:c r="F10" s="15" t="str">
        <x:f>IF(MONTH(F9)=MONTH($B$6),SUMIFS($D$31:$D$42,$C$31:$C$42,F9),"")</x:f>
      </x:c>
      <x:c r="G10" s="15" t="n">
        <x:f>IF(MONTH(G9)=MONTH($B$6),SUMIFS($D$31:$D$42,$C$31:$C$42,G9),"")</x:f>
        <x:v>0</x:v>
      </x:c>
      <x:c r="H10" s="2"/>
      <x:c r="I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26" customHeight="1">
      <x:c r="A12" s="19" t="n">
        <x:f>$B$6-WEEKDAY($B$6,2)+1+7</x:f>
        <x:v>46328</x:v>
      </x:c>
      <x:c r="B12" s="19" t="n">
        <x:f>$B$6-WEEKDAY($B$6,2)+1+8</x:f>
        <x:v>46329</x:v>
      </x:c>
      <x:c r="C12" s="19" t="n">
        <x:f>$B$6-WEEKDAY($B$6,2)+1+9</x:f>
        <x:v>46330</x:v>
      </x:c>
      <x:c r="D12" s="19" t="n">
        <x:f>$B$6-WEEKDAY($B$6,2)+1+10</x:f>
        <x:v>46331</x:v>
      </x:c>
      <x:c r="E12" s="19" t="n">
        <x:f>$B$6-WEEKDAY($B$6,2)+1+11</x:f>
        <x:v>46332</x:v>
      </x:c>
      <x:c r="F12" s="19" t="n">
        <x:f>$B$6-WEEKDAY($B$6,2)+1+12</x:f>
        <x:v>46333</x:v>
      </x:c>
      <x:c r="G12" s="19" t="n">
        <x:f>$B$6-WEEKDAY($B$6,2)+1+13</x:f>
        <x:v>46334</x:v>
      </x:c>
      <x:c r="H12" s="2"/>
      <x:c r="I12" s="2"/>
    </x:row>
    <x:row r="13" ht="26" customHeight="1">
      <x:c r="A13" s="18" t="n">
        <x:f>IF(MONTH(A12)=MONTH($B$6),SUMIFS($D$31:$D$42,$C$31:$C$42,A12),"")</x:f>
        <x:v>160</x:v>
      </x:c>
      <x:c r="B13" s="18" t="n">
        <x:f>IF(MONTH(B12)=MONTH($B$6),SUMIFS($D$31:$D$42,$C$31:$C$42,B12),"")</x:f>
        <x:v>0</x:v>
      </x:c>
      <x:c r="C13" s="18" t="n">
        <x:f>IF(MONTH(C12)=MONTH($B$6),SUMIFS($D$31:$D$42,$C$31:$C$42,C12),"")</x:f>
        <x:v>0</x:v>
      </x:c>
      <x:c r="D13" s="18" t="n">
        <x:f>IF(MONTH(D12)=MONTH($B$6),SUMIFS($D$31:$D$42,$C$31:$C$42,D12),"")</x:f>
        <x:v>0</x:v>
      </x:c>
      <x:c r="E13" s="18" t="n">
        <x:f>IF(MONTH(E12)=MONTH($B$6),SUMIFS($D$31:$D$42,$C$31:$C$42,E12),"")</x:f>
        <x:v>0</x:v>
      </x:c>
      <x:c r="F13" s="18" t="n">
        <x:f>IF(MONTH(F12)=MONTH($B$6),SUMIFS($D$31:$D$42,$C$31:$C$42,F12),"")</x:f>
        <x:v>0</x:v>
      </x:c>
      <x:c r="G13" s="18" t="n">
        <x:f>IF(MONTH(G12)=MONTH($B$6),SUMIFS($D$31:$D$42,$C$31:$C$42,G12),"")</x:f>
        <x:v>0</x:v>
      </x:c>
      <x:c r="H13" s="2"/>
      <x:c r="I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26" customHeight="1">
      <x:c r="A15" s="16" t="n">
        <x:f>$B$6-WEEKDAY($B$6,2)+1+14</x:f>
        <x:v>46335</x:v>
      </x:c>
      <x:c r="B15" s="16" t="n">
        <x:f>$B$6-WEEKDAY($B$6,2)+1+15</x:f>
        <x:v>46336</x:v>
      </x:c>
      <x:c r="C15" s="16" t="n">
        <x:f>$B$6-WEEKDAY($B$6,2)+1+16</x:f>
        <x:v>46337</x:v>
      </x:c>
      <x:c r="D15" s="16" t="n">
        <x:f>$B$6-WEEKDAY($B$6,2)+1+17</x:f>
        <x:v>46338</x:v>
      </x:c>
      <x:c r="E15" s="16" t="n">
        <x:f>$B$6-WEEKDAY($B$6,2)+1+18</x:f>
        <x:v>46339</x:v>
      </x:c>
      <x:c r="F15" s="16" t="n">
        <x:f>$B$6-WEEKDAY($B$6,2)+1+19</x:f>
        <x:v>46340</x:v>
      </x:c>
      <x:c r="G15" s="16" t="n">
        <x:f>$B$6-WEEKDAY($B$6,2)+1+20</x:f>
        <x:v>46341</x:v>
      </x:c>
      <x:c r="H15" s="2"/>
      <x:c r="I15" s="2"/>
    </x:row>
    <x:row r="16" ht="26" customHeight="1">
      <x:c r="A16" s="15" t="n">
        <x:f>IF(MONTH(A15)=MONTH($B$6),SUMIFS($D$31:$D$42,$C$31:$C$42,A15),"")</x:f>
        <x:v>0</x:v>
      </x:c>
      <x:c r="B16" s="15" t="n">
        <x:f>IF(MONTH(B15)=MONTH($B$6),SUMIFS($D$31:$D$42,$C$31:$C$42,B15),"")</x:f>
        <x:v>0</x:v>
      </x:c>
      <x:c r="C16" s="15" t="n">
        <x:f>IF(MONTH(C15)=MONTH($B$6),SUMIFS($D$31:$D$42,$C$31:$C$42,C15),"")</x:f>
        <x:v>0</x:v>
      </x:c>
      <x:c r="D16" s="15" t="n">
        <x:f>IF(MONTH(D15)=MONTH($B$6),SUMIFS($D$31:$D$42,$C$31:$C$42,D15),"")</x:f>
        <x:v>0</x:v>
      </x:c>
      <x:c r="E16" s="15" t="n">
        <x:f>IF(MONTH(E15)=MONTH($B$6),SUMIFS($D$31:$D$42,$C$31:$C$42,E15),"")</x:f>
        <x:v>0</x:v>
      </x:c>
      <x:c r="F16" s="15" t="n">
        <x:f>IF(MONTH(F15)=MONTH($B$6),SUMIFS($D$31:$D$42,$C$31:$C$42,F15),"")</x:f>
        <x:v>0</x:v>
      </x:c>
      <x:c r="G16" s="15" t="n">
        <x:f>IF(MONTH(G15)=MONTH($B$6),SUMIFS($D$31:$D$42,$C$31:$C$42,G15),"")</x:f>
        <x:v>0</x:v>
      </x:c>
      <x:c r="H16" s="2"/>
      <x:c r="I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6" customHeight="1">
      <x:c r="A18" s="19" t="n">
        <x:f>$B$6-WEEKDAY($B$6,2)+1+21</x:f>
        <x:v>46342</x:v>
      </x:c>
      <x:c r="B18" s="19" t="n">
        <x:f>$B$6-WEEKDAY($B$6,2)+1+22</x:f>
        <x:v>46343</x:v>
      </x:c>
      <x:c r="C18" s="19" t="n">
        <x:f>$B$6-WEEKDAY($B$6,2)+1+23</x:f>
        <x:v>46344</x:v>
      </x:c>
      <x:c r="D18" s="19" t="n">
        <x:f>$B$6-WEEKDAY($B$6,2)+1+24</x:f>
        <x:v>46345</x:v>
      </x:c>
      <x:c r="E18" s="19" t="n">
        <x:f>$B$6-WEEKDAY($B$6,2)+1+25</x:f>
        <x:v>46346</x:v>
      </x:c>
      <x:c r="F18" s="19" t="n">
        <x:f>$B$6-WEEKDAY($B$6,2)+1+26</x:f>
        <x:v>46347</x:v>
      </x:c>
      <x:c r="G18" s="19" t="n">
        <x:f>$B$6-WEEKDAY($B$6,2)+1+27</x:f>
        <x:v>46348</x:v>
      </x:c>
      <x:c r="H18" s="2"/>
      <x:c r="I18" s="2"/>
    </x:row>
    <x:row r="19" ht="26" customHeight="1">
      <x:c r="A19" s="18" t="n">
        <x:f>IF(MONTH(A18)=MONTH($B$6),SUMIFS($D$31:$D$42,$C$31:$C$42,A18),"")</x:f>
        <x:v>0</x:v>
      </x:c>
      <x:c r="B19" s="18" t="n">
        <x:f>IF(MONTH(B18)=MONTH($B$6),SUMIFS($D$31:$D$42,$C$31:$C$42,B18),"")</x:f>
        <x:v>0</x:v>
      </x:c>
      <x:c r="C19" s="18" t="n">
        <x:f>IF(MONTH(C18)=MONTH($B$6),SUMIFS($D$31:$D$42,$C$31:$C$42,C18),"")</x:f>
        <x:v>0</x:v>
      </x:c>
      <x:c r="D19" s="18" t="n">
        <x:f>IF(MONTH(D18)=MONTH($B$6),SUMIFS($D$31:$D$42,$C$31:$C$42,D18),"")</x:f>
        <x:v>0</x:v>
      </x:c>
      <x:c r="E19" s="18" t="n">
        <x:f>IF(MONTH(E18)=MONTH($B$6),SUMIFS($D$31:$D$42,$C$31:$C$42,E18),"")</x:f>
        <x:v>0</x:v>
      </x:c>
      <x:c r="F19" s="18" t="n">
        <x:f>IF(MONTH(F18)=MONTH($B$6),SUMIFS($D$31:$D$42,$C$31:$C$42,F18),"")</x:f>
        <x:v>0</x:v>
      </x:c>
      <x:c r="G19" s="18" t="n">
        <x:f>IF(MONTH(G18)=MONTH($B$6),SUMIFS($D$31:$D$42,$C$31:$C$42,G18),"")</x:f>
        <x:v>0</x:v>
      </x:c>
      <x:c r="H19" s="2"/>
      <x:c r="I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6" customHeight="1">
      <x:c r="A21" s="16" t="n">
        <x:f>$B$6-WEEKDAY($B$6,2)+1+28</x:f>
        <x:v>46349</x:v>
      </x:c>
      <x:c r="B21" s="16" t="n">
        <x:f>$B$6-WEEKDAY($B$6,2)+1+29</x:f>
        <x:v>46350</x:v>
      </x:c>
      <x:c r="C21" s="16" t="n">
        <x:f>$B$6-WEEKDAY($B$6,2)+1+30</x:f>
        <x:v>46351</x:v>
      </x:c>
      <x:c r="D21" s="16" t="n">
        <x:f>$B$6-WEEKDAY($B$6,2)+1+31</x:f>
        <x:v>46352</x:v>
      </x:c>
      <x:c r="E21" s="16" t="n">
        <x:f>$B$6-WEEKDAY($B$6,2)+1+32</x:f>
        <x:v>46353</x:v>
      </x:c>
      <x:c r="F21" s="16" t="n">
        <x:f>$B$6-WEEKDAY($B$6,2)+1+33</x:f>
        <x:v>46354</x:v>
      </x:c>
      <x:c r="G21" s="16" t="n">
        <x:f>$B$6-WEEKDAY($B$6,2)+1+34</x:f>
        <x:v>46355</x:v>
      </x:c>
      <x:c r="H21" s="2"/>
      <x:c r="I21" s="2"/>
    </x:row>
    <x:row r="22" ht="26" customHeight="1">
      <x:c r="A22" s="15" t="n">
        <x:f>IF(MONTH(A21)=MONTH($B$6),SUMIFS($D$31:$D$42,$C$31:$C$42,A21),"")</x:f>
        <x:v>0</x:v>
      </x:c>
      <x:c r="B22" s="15" t="n">
        <x:f>IF(MONTH(B21)=MONTH($B$6),SUMIFS($D$31:$D$42,$C$31:$C$42,B21),"")</x:f>
        <x:v>0</x:v>
      </x:c>
      <x:c r="C22" s="15" t="n">
        <x:f>IF(MONTH(C21)=MONTH($B$6),SUMIFS($D$31:$D$42,$C$31:$C$42,C21),"")</x:f>
        <x:v>0</x:v>
      </x:c>
      <x:c r="D22" s="15" t="n">
        <x:f>IF(MONTH(D21)=MONTH($B$6),SUMIFS($D$31:$D$42,$C$31:$C$42,D21),"")</x:f>
        <x:v>0</x:v>
      </x:c>
      <x:c r="E22" s="15" t="n">
        <x:f>IF(MONTH(E21)=MONTH($B$6),SUMIFS($D$31:$D$42,$C$31:$C$42,E21),"")</x:f>
        <x:v>0</x:v>
      </x:c>
      <x:c r="F22" s="15" t="n">
        <x:f>IF(MONTH(F21)=MONTH($B$6),SUMIFS($D$31:$D$42,$C$31:$C$42,F21),"")</x:f>
        <x:v>0</x:v>
      </x:c>
      <x:c r="G22" s="15" t="n">
        <x:f>IF(MONTH(G21)=MONTH($B$6),SUMIFS($D$31:$D$42,$C$31:$C$42,G21),"")</x:f>
        <x:v>0</x:v>
      </x:c>
      <x:c r="H22" s="2"/>
      <x:c r="I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19" t="n">
        <x:f>$B$6-WEEKDAY($B$6,2)+1+35</x:f>
        <x:v>46356</x:v>
      </x:c>
      <x:c r="B24" s="19" t="n">
        <x:f>$B$6-WEEKDAY($B$6,2)+1+36</x:f>
        <x:v>46357</x:v>
      </x:c>
      <x:c r="C24" s="19" t="n">
        <x:f>$B$6-WEEKDAY($B$6,2)+1+37</x:f>
        <x:v>46358</x:v>
      </x:c>
      <x:c r="D24" s="19" t="n">
        <x:f>$B$6-WEEKDAY($B$6,2)+1+38</x:f>
        <x:v>46359</x:v>
      </x:c>
      <x:c r="E24" s="19" t="n">
        <x:f>$B$6-WEEKDAY($B$6,2)+1+39</x:f>
        <x:v>46360</x:v>
      </x:c>
      <x:c r="F24" s="19" t="n">
        <x:f>$B$6-WEEKDAY($B$6,2)+1+40</x:f>
        <x:v>46361</x:v>
      </x:c>
      <x:c r="G24" s="19" t="n">
        <x:f>$B$6-WEEKDAY($B$6,2)+1+41</x:f>
        <x:v>46362</x:v>
      </x:c>
      <x:c r="H24" s="2"/>
      <x:c r="I24" s="2"/>
    </x:row>
    <x:row r="25" ht="26" customHeight="1">
      <x:c r="A25" s="18" t="n">
        <x:f>IF(MONTH(A24)=MONTH($B$6),SUMIFS($D$31:$D$42,$C$31:$C$42,A24),"")</x:f>
        <x:v>0</x:v>
      </x:c>
      <x:c r="B25" s="18" t="str">
        <x:f>IF(MONTH(B24)=MONTH($B$6),SUMIFS($D$31:$D$42,$C$31:$C$42,B24),"")</x:f>
      </x:c>
      <x:c r="C25" s="18" t="str">
        <x:f>IF(MONTH(C24)=MONTH($B$6),SUMIFS($D$31:$D$42,$C$31:$C$42,C24),"")</x:f>
      </x:c>
      <x:c r="D25" s="18" t="str">
        <x:f>IF(MONTH(D24)=MONTH($B$6),SUMIFS($D$31:$D$42,$C$31:$C$42,D24),"")</x:f>
      </x:c>
      <x:c r="E25" s="18" t="str">
        <x:f>IF(MONTH(E24)=MONTH($B$6),SUMIFS($D$31:$D$42,$C$31:$C$42,E24),"")</x:f>
      </x:c>
      <x:c r="F25" s="18" t="str">
        <x:f>IF(MONTH(F24)=MONTH($B$6),SUMIFS($D$31:$D$42,$C$31:$C$42,F24),"")</x:f>
      </x:c>
      <x:c r="G25" s="18" t="str">
        <x:f>IF(MONTH(G24)=MONTH($B$6),SUMIFS($D$31:$D$42,$C$31:$C$42,G24),"")</x:f>
      </x:c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43" customHeight="1">
      <x:c r="A30" s="21" t="str">
        <x:v>Bill</x:v>
      </x:c>
      <x:c r="B30" s="21" t="str">
        <x:v>Owner</x:v>
      </x:c>
      <x:c r="C30" s="21" t="str">
        <x:v>Due date</x:v>
      </x:c>
      <x:c r="D30" s="21" t="str">
        <x:v>Amount due</x:v>
      </x:c>
      <x:c r="E30" s="21" t="str">
        <x:v>Payment status</x:v>
      </x:c>
      <x:c r="F30" s="2"/>
      <x:c r="G30" s="2"/>
      <x:c r="H30" s="2"/>
      <x:c r="I30" s="2"/>
    </x:row>
    <x:row r="31" ht="30" customHeight="1">
      <x:c r="A31" s="23" t="str">
        <x:v>Electricity</x:v>
      </x:c>
      <x:c r="B31" s="2" t="str">
        <x:v>Alex</x:v>
      </x:c>
      <x:c r="C31" s="24" t="d">
        <x:v>2026-11-02T00:00:00.000Z</x:v>
      </x:c>
      <x:c r="D31" s="25" t="n">
        <x:v>100</x:v>
      </x:c>
      <x:c r="E31" s="2" t="str">
        <x:v>Planned</x:v>
      </x:c>
      <x:c r="F31" s="2"/>
      <x:c r="G31" s="2"/>
      <x:c r="H31" s="2"/>
      <x:c r="I31" s="2"/>
    </x:row>
    <x:row r="32" ht="30" customHeight="1">
      <x:c r="A32" s="23" t="str">
        <x:v>Internet</x:v>
      </x:c>
      <x:c r="B32" s="2" t="str">
        <x:v>Alex</x:v>
      </x:c>
      <x:c r="C32" s="24" t="d">
        <x:v>2026-11-02T00:00:00.000Z</x:v>
      </x:c>
      <x:c r="D32" s="25" t="n">
        <x:v>40</x:v>
      </x:c>
      <x:c r="E32" s="2" t="str">
        <x:v>Planned</x:v>
      </x:c>
      <x:c r="F32" s="2"/>
      <x:c r="G32" s="2"/>
      <x:c r="H32" s="2"/>
      <x:c r="I32" s="2"/>
    </x:row>
    <x:row r="33" ht="30" customHeight="1">
      <x:c r="A33" s="23" t="str">
        <x:v>Water</x:v>
      </x:c>
      <x:c r="B33" s="2" t="str">
        <x:v>Alex</x:v>
      </x:c>
      <x:c r="C33" s="24" t="d">
        <x:v>2026-11-02T00:00:00.000Z</x:v>
      </x:c>
      <x:c r="D33" s="25" t="n">
        <x:v>20</x:v>
      </x:c>
      <x:c r="E33" s="2" t="str">
        <x:v>Planned</x:v>
      </x:c>
      <x:c r="F33" s="2"/>
      <x:c r="G33" s="2"/>
      <x:c r="H33" s="2"/>
      <x:c r="I33" s="2"/>
    </x:row>
    <x:row r="34" ht="30" customHeight="1">
      <x:c r="A34" s="23"/>
      <x:c r="B34" s="2"/>
      <x:c r="C34" s="24"/>
      <x:c r="D34" s="25"/>
      <x:c r="E34" s="2"/>
      <x:c r="F34" s="2"/>
      <x:c r="G34" s="2"/>
      <x:c r="H34" s="2"/>
      <x:c r="I34" s="2"/>
    </x:row>
    <x:row r="35" ht="30" customHeight="1">
      <x:c r="A35" s="23"/>
      <x:c r="B35" s="2"/>
      <x:c r="C35" s="24"/>
      <x:c r="D35" s="25"/>
      <x:c r="E35" s="2"/>
      <x:c r="F35" s="2"/>
      <x:c r="G35" s="2"/>
      <x:c r="H35" s="2"/>
      <x:c r="I35" s="2"/>
    </x:row>
    <x:row r="36" ht="30" customHeight="1">
      <x:c r="A36" s="23"/>
      <x:c r="B36" s="2"/>
      <x:c r="C36" s="24"/>
      <x:c r="D36" s="25"/>
      <x:c r="E36" s="2"/>
      <x:c r="F36" s="2"/>
      <x:c r="G36" s="2"/>
      <x:c r="H36" s="2"/>
      <x:c r="I36" s="2"/>
    </x:row>
    <x:row r="37" ht="30" customHeight="1">
      <x:c r="A37" s="23"/>
      <x:c r="B37" s="2"/>
      <x:c r="C37" s="24"/>
      <x:c r="D37" s="25"/>
      <x:c r="E37" s="2"/>
      <x:c r="F37" s="2"/>
      <x:c r="G37" s="2"/>
      <x:c r="H37" s="2"/>
      <x:c r="I37" s="2"/>
    </x:row>
    <x:row r="38" ht="30" customHeight="1">
      <x:c r="A38" s="23"/>
      <x:c r="B38" s="2"/>
      <x:c r="C38" s="24"/>
      <x:c r="D38" s="25"/>
      <x:c r="E38" s="2"/>
      <x:c r="F38" s="2"/>
      <x:c r="G38" s="2"/>
      <x:c r="H38" s="2"/>
      <x:c r="I38" s="2"/>
    </x:row>
    <x:row r="39" ht="30" customHeight="1">
      <x:c r="A39" s="23"/>
      <x:c r="B39" s="2"/>
      <x:c r="C39" s="24"/>
      <x:c r="D39" s="25"/>
      <x:c r="E39" s="2"/>
      <x:c r="F39" s="2"/>
      <x:c r="G39" s="2"/>
      <x:c r="H39" s="2"/>
      <x:c r="I39" s="2"/>
    </x:row>
    <x:row r="40" ht="30" customHeight="1">
      <x:c r="A40" s="23"/>
      <x:c r="B40" s="2"/>
      <x:c r="C40" s="24"/>
      <x:c r="D40" s="25"/>
      <x:c r="E40" s="2"/>
      <x:c r="F40" s="2"/>
      <x:c r="G40" s="2"/>
      <x:c r="H40" s="2"/>
      <x:c r="I40" s="2"/>
    </x:row>
    <x:row r="41" ht="30" customHeight="1">
      <x:c r="A41" s="23"/>
      <x:c r="B41" s="2"/>
      <x:c r="C41" s="24"/>
      <x:c r="D41" s="25"/>
      <x:c r="E41" s="2"/>
      <x:c r="F41" s="2"/>
      <x:c r="G41" s="2"/>
      <x:c r="H41" s="2"/>
      <x:c r="I41" s="2"/>
    </x:row>
    <x:row r="42" ht="30" customHeight="1">
      <x:c r="A42" s="23"/>
      <x:c r="B42" s="2"/>
      <x:c r="C42" s="24"/>
      <x:c r="D42" s="25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5" t="str">
        <x:v>Calendar shows scheduled amounts due, including bills marked Paid. Update the month to review another period.</x:v>
      </x:c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dataValidations count="1">
    <x:dataValidation type="list" sqref="E31:E42">
      <x:formula1>"Planned,Paid"</x:formula1>
    </x:dataValidation>
  </x:dataValidations>
  <x:pageMargins left="0.7" right="0.7" top="0.75" bottom="0.75" header="0.3" footer="0.3"/>
</x:worksheet>
</file>